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CESO VIVIENDA ARAUQUITA\FORMATOS\"/>
    </mc:Choice>
  </mc:AlternateContent>
  <bookViews>
    <workbookView xWindow="0" yWindow="0" windowWidth="14385" windowHeight="12045" activeTab="2"/>
  </bookViews>
  <sheets>
    <sheet name="EXPERIENCIA" sheetId="1" r:id="rId1"/>
    <sheet name="CAP TECNICA" sheetId="4" r:id="rId2"/>
    <sheet name="CONT EN EJEC" sheetId="8" r:id="rId3"/>
    <sheet name="consolidado" sheetId="5" state="hidden" r:id="rId4"/>
  </sheets>
  <externalReferences>
    <externalReference r:id="rId5"/>
  </externalReferences>
  <definedNames>
    <definedName name="AnticipoM1">#REF!</definedName>
    <definedName name="AnticipoM2">#REF!</definedName>
    <definedName name="AnticipoM3">#REF!</definedName>
    <definedName name="AnticipoM4">#REF!</definedName>
    <definedName name="_xlnm.Print_Area" localSheetId="1">'CAP TECNICA'!$A$1:$I$22</definedName>
    <definedName name="_xlnm.Print_Area" localSheetId="3">consolidado!$A$1:$G$31</definedName>
    <definedName name="_xlnm.Print_Area" localSheetId="2">'CONT EN EJEC'!$B$1:$P$21</definedName>
    <definedName name="_xlnm.Print_Area" localSheetId="0">EXPERIENCIA!$A$1:$F$43</definedName>
    <definedName name="CapFinanciera1">#REF!</definedName>
    <definedName name="CapFinanciera2">#REF!</definedName>
    <definedName name="CapFinanciera3">#REF!</definedName>
    <definedName name="CapFinanciera4">#REF!</definedName>
    <definedName name="CapTecnica1">#REF!</definedName>
    <definedName name="CapTecnica2">#REF!</definedName>
    <definedName name="Experiencia1">#REF!</definedName>
    <definedName name="Experiencia2">#REF!</definedName>
    <definedName name="Experiencia3">#REF!</definedName>
    <definedName name="fcc">#REF!</definedName>
    <definedName name="fyy">#REF!</definedName>
    <definedName name="PlazoM1">#REF!</definedName>
    <definedName name="PlazoM2">#REF!</definedName>
    <definedName name="PlazoM3">#REF!</definedName>
    <definedName name="PlazoM4">#REF!</definedName>
    <definedName name="prueba">#REF!</definedName>
    <definedName name="SALACTUAL">#REF!</definedName>
    <definedName name="_xlnm.Print_Titles" localSheetId="0">EXPERIENCIA!$1:$10</definedName>
  </definedNames>
  <calcPr calcId="162913"/>
</workbook>
</file>

<file path=xl/calcChain.xml><?xml version="1.0" encoding="utf-8"?>
<calcChain xmlns="http://schemas.openxmlformats.org/spreadsheetml/2006/main">
  <c r="O11" i="8" l="1"/>
  <c r="P11" i="8" s="1"/>
  <c r="C7" i="8" l="1"/>
  <c r="C5" i="8"/>
  <c r="C3" i="8"/>
  <c r="B8" i="4"/>
  <c r="B5" i="4"/>
  <c r="B3" i="4"/>
  <c r="D27" i="1"/>
  <c r="D28" i="1"/>
  <c r="D29" i="1"/>
  <c r="D30" i="1"/>
  <c r="D31" i="1"/>
  <c r="D32" i="1"/>
  <c r="D33" i="1"/>
  <c r="D16" i="1"/>
  <c r="D17" i="1"/>
  <c r="D18" i="1"/>
  <c r="D19" i="1"/>
  <c r="D20" i="1"/>
  <c r="D21" i="1"/>
  <c r="D22" i="1"/>
  <c r="D23" i="1"/>
  <c r="D24" i="1"/>
  <c r="D25" i="1"/>
  <c r="D26" i="1"/>
  <c r="D13" i="1"/>
  <c r="D14" i="1"/>
  <c r="D15" i="1"/>
  <c r="D12" i="1"/>
  <c r="D11" i="1"/>
  <c r="O12" i="8"/>
  <c r="E34" i="1" l="1"/>
  <c r="P12" i="8"/>
  <c r="P13" i="8"/>
  <c r="A9" i="5" l="1"/>
  <c r="E9" i="5" s="1"/>
  <c r="F24" i="5" l="1"/>
  <c r="B6" i="5"/>
  <c r="B4" i="5"/>
  <c r="B3" i="5"/>
  <c r="A13" i="4"/>
  <c r="A25" i="5" s="1"/>
  <c r="F9" i="5" l="1"/>
  <c r="G9" i="5" s="1"/>
  <c r="F16" i="5"/>
</calcChain>
</file>

<file path=xl/sharedStrings.xml><?xml version="1.0" encoding="utf-8"?>
<sst xmlns="http://schemas.openxmlformats.org/spreadsheetml/2006/main" count="105" uniqueCount="87">
  <si>
    <t>PROCESO:</t>
  </si>
  <si>
    <t>OBJETO:</t>
  </si>
  <si>
    <t>OFERENTE:</t>
  </si>
  <si>
    <t>Valor total de los contratos ejecutados (valor del contrato ponderado por la participación en pesos colombianos)</t>
  </si>
  <si>
    <t>Firma Representante legal del integrante</t>
  </si>
  <si>
    <t>Nombre:</t>
  </si>
  <si>
    <t>Documento de identidad:</t>
  </si>
  <si>
    <r>
      <rPr>
        <b/>
        <sz val="8"/>
        <color theme="1"/>
        <rFont val="Calibri"/>
        <family val="2"/>
        <scheme val="minor"/>
      </rPr>
      <t>Nota:</t>
    </r>
    <r>
      <rPr>
        <sz val="8"/>
        <color theme="1"/>
        <rFont val="Calibri"/>
        <family val="2"/>
        <scheme val="minor"/>
      </rPr>
      <t xml:space="preserve"> Los representantes de los integrantes del Oferente plural deben suscribir cada uno el presente documento.</t>
    </r>
  </si>
  <si>
    <t>Anexo 2 - Formato Certificación de la Capacidad Técnica para K Residual</t>
  </si>
  <si>
    <t>Nombre del socio y/o profesional de la arquitectura, ingenieria o geologia</t>
  </si>
  <si>
    <t>Profesión</t>
  </si>
  <si>
    <t>N° de matrícula profesional</t>
  </si>
  <si>
    <t>Número y año del Contrato laboral o de prestación de servicios profesionales</t>
  </si>
  <si>
    <t>Vigencia del Contrato</t>
  </si>
  <si>
    <t>EXPERIENCIA</t>
  </si>
  <si>
    <t>Anexo  4 FORMATO CONSOLIDADO DE INFORMACION PARA CAPACIDAD RESIDUAL</t>
  </si>
  <si>
    <t>CAPACIDAD RESIDUAL DEL PROPONENTE CO*((E+CT+CF)/100)-SCE</t>
  </si>
  <si>
    <t>CAPACIDAD DE ORGANIZACIÓN</t>
  </si>
  <si>
    <t>PUNTAJE POR EXPERIENCIA</t>
  </si>
  <si>
    <t>PUNTAJE POR CAPACIDAD TECNICA</t>
  </si>
  <si>
    <t>PUNTAJE POR CAPACIDAD FINANCIERA</t>
  </si>
  <si>
    <t>CO*((E+CT+CF)/100)                           A</t>
  </si>
  <si>
    <t>CAPACIDAD RESIDUAL DEL PROPONENTE                               C=A-B</t>
  </si>
  <si>
    <t>informacion preveniente del estado de resultado</t>
  </si>
  <si>
    <t>año</t>
  </si>
  <si>
    <t>capacidad de organización en $</t>
  </si>
  <si>
    <t>mayor ingreso operacional</t>
  </si>
  <si>
    <t>contratos relacionados con la actividad de la construccion inscritos por el proponente en el RUP en el segmento 72 "servicios de edificacion, construccion de instalaciones y mantenimientos" del clasificador de bienes y servicios</t>
  </si>
  <si>
    <t>numero de veces que el proponente a ejecutado contratos equivalentes a la cuantia del preceso de contratacion</t>
  </si>
  <si>
    <t>CAPACIDAD TECNICA</t>
  </si>
  <si>
    <t>numero de socios y profesionales del arquitectura, ingenieria y geologia, vinculados mediente una relacion laboral o contractual conforme a la cual desarrollen activiades relacionadas directamente a la construccion</t>
  </si>
  <si>
    <t>numero de profesionales</t>
  </si>
  <si>
    <t>CAPACIDAD TECNICA NUMERO DE PROFESIONALES</t>
  </si>
  <si>
    <t>CAPACIDAD FINANCIERA</t>
  </si>
  <si>
    <t>indicador de liquidez</t>
  </si>
  <si>
    <t>INDICE DE LIQUIDEZ</t>
  </si>
  <si>
    <t>SALDOS DE LOS CONTRATOS EN EJECUCION</t>
  </si>
  <si>
    <t xml:space="preserve">sumatoria de los saldos de los contratos en ejecucion </t>
  </si>
  <si>
    <t xml:space="preserve">Firma Representante Legal del integrante: </t>
  </si>
  <si>
    <t xml:space="preserve">Firma Contador Pub. y/o Revisor Fiscal: </t>
  </si>
  <si>
    <t xml:space="preserve">Nombre:   </t>
  </si>
  <si>
    <t xml:space="preserve">Cargo: </t>
  </si>
  <si>
    <t xml:space="preserve">Doc. de Identidad:  </t>
  </si>
  <si>
    <t>c</t>
  </si>
  <si>
    <r>
      <t>Nombre:</t>
    </r>
    <r>
      <rPr>
        <i/>
        <sz val="10"/>
        <color theme="1"/>
        <rFont val="Arial Narrow"/>
        <family val="2"/>
      </rPr>
      <t xml:space="preserve"> </t>
    </r>
  </si>
  <si>
    <t>REPRESENTANTE LEGAL</t>
  </si>
  <si>
    <r>
      <t xml:space="preserve">Cargo: </t>
    </r>
    <r>
      <rPr>
        <i/>
        <sz val="10"/>
        <color theme="1"/>
        <rFont val="Arial Narrow"/>
        <family val="2"/>
      </rPr>
      <t xml:space="preserve"> </t>
    </r>
  </si>
  <si>
    <t>REVISOR FISCAL</t>
  </si>
  <si>
    <t>68302258 Tame</t>
  </si>
  <si>
    <t>TOTAL</t>
  </si>
  <si>
    <t>indice de liquidez del oferente se verifica en el RUP</t>
  </si>
  <si>
    <t>SALDOS DE LOS CONTRATOS EN EJECUCION     B</t>
  </si>
  <si>
    <t>N° de identificacion cedula de ciudadania</t>
  </si>
  <si>
    <t>Fecha de expedicion cedula de ciudadania</t>
  </si>
  <si>
    <t>CLAUDIA PATRICIA MEDINA MOLINA</t>
  </si>
  <si>
    <t>ANDRÉS FELIPE RIVERA ROMERO</t>
  </si>
  <si>
    <t>Revisor Fiscal</t>
  </si>
  <si>
    <t>Anexo 3 - Relación Certificada de Contratos en Ejecución para K Residual</t>
  </si>
  <si>
    <t>SUMATORIA COLUMNA (F)</t>
  </si>
  <si>
    <t>(%)</t>
  </si>
  <si>
    <t>(Pesos $)</t>
  </si>
  <si>
    <t>items</t>
  </si>
  <si>
    <t>PROPONENTE / INTEGRANTE:</t>
  </si>
  <si>
    <t>En constancia de lo anterior firmo este documento a los  (16) dias  del mes de (08  ) de 2024.</t>
  </si>
  <si>
    <t>Consecutivo  Experiencia RUP</t>
  </si>
  <si>
    <t xml:space="preserve">Porcentaje de Participación del Proponente </t>
  </si>
  <si>
    <t>Valor total del contrato representado en  SMMLV segmento 72 Clasificacion UNSPSC</t>
  </si>
  <si>
    <t>Fecha de Cierre de Presentacion de la Oferta Objeto del Presente Proceso de Contrataciòn (dd/mm/aa)  - (F)</t>
  </si>
  <si>
    <t>Fecha de Suspensión (DD/MM/AAA) (si en la columna G se diligenció "NO" En este campo diligencie N/A) - (H)</t>
  </si>
  <si>
    <t xml:space="preserve">Dìas Ejecutados del Contrato ( si la columna G se diligenció "SI" en este campo diligencie los días ejecutados hasta la suspensión)  - (I)   </t>
  </si>
  <si>
    <t xml:space="preserve">Porcentaje de participación en el proponente plural (si el proponente es singular usar  100%) - (L)
</t>
  </si>
  <si>
    <t>Saldo Diario del Contrato en Ejecuciòn                     M=(K/(E*30))</t>
  </si>
  <si>
    <t>Saldo del Contrato en Ejecuciòn                     N=(M*J*L)</t>
  </si>
  <si>
    <t>Contrato  No. - (A)</t>
  </si>
  <si>
    <t>Objeto del contrato - (B)</t>
  </si>
  <si>
    <t>Dias por Ejecutar a partir de la fecha de presentación de la oferta objeto del proceso de contratación ( si los días por ejecutar son mayor a 12 meses, diligencie 360 en esta casillas, si es manor o igual a 12 meses, calcular los días pendientes por ejecutar (E*30)-l - (J)</t>
  </si>
  <si>
    <t xml:space="preserve">Valor total del  Contrato (incluido adiciones)  (K)                  </t>
  </si>
  <si>
    <t>Contratante - (C)</t>
  </si>
  <si>
    <t>Fecha de inicio (DD/MM/AAAA) - (D)</t>
  </si>
  <si>
    <t>Plazo total del Contrato en Meses              - (E)</t>
  </si>
  <si>
    <t xml:space="preserve">¿Se encuentra  Suspendido?   (SI / NO) - (G)   </t>
  </si>
  <si>
    <t>Nombre: _______________________________</t>
  </si>
  <si>
    <t>Documento de identidad: _______________________________</t>
  </si>
  <si>
    <t>Firma del Contador Publico</t>
  </si>
  <si>
    <t>Firma Representante legal del integrante:</t>
  </si>
  <si>
    <t>Firma del Contador Publico:</t>
  </si>
  <si>
    <t>Anexo 1 - Formato de certificacion de contratos para acreditación de experiencia para K Residual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</si>
</sst>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  <numFmt numFmtId="167" formatCode="_(&quot;$&quot;* #,##0.00_);_(&quot;$&quot;* \(#,##0.00\);_(&quot;$&quot;* &quot;-&quot;??_);_(@_)"/>
    <numFmt numFmtId="168" formatCode="_-* #,##0.00\ _€_-;\-* #,##0.00\ _€_-;_-* &quot;-&quot;??\ _€_-;_-@_-"/>
    <numFmt numFmtId="169" formatCode="_-* #,##0.00_-;\-* #,##0.00_-;_-* &quot;-&quot;_-;_-@_-"/>
    <numFmt numFmtId="170" formatCode="_-&quot;$&quot;\ * #,##0.00_-;\-&quot;$&quot;\ * #,##0.00_-;_-&quot;$&quot;\ * &quot;-&quot;_-;_-@_-"/>
    <numFmt numFmtId="171" formatCode="&quot;$&quot;\ \ \ \ #,##0.00_);[Red]\(&quot;$&quot;\ #,##0.00\)"/>
    <numFmt numFmtId="172" formatCode="_ * #,##0.00_ ;_ * \-#,##0.00_ ;_ * &quot;-&quot;??_ ;_ @_ "/>
    <numFmt numFmtId="173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7"/>
      <color theme="0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color theme="1"/>
      <name val="Calibri"/>
      <family val="2"/>
      <scheme val="minor"/>
    </font>
    <font>
      <sz val="7"/>
      <name val="Arial"/>
      <family val="2"/>
    </font>
    <font>
      <b/>
      <i/>
      <sz val="10"/>
      <color theme="1"/>
      <name val="Calibri"/>
      <family val="2"/>
      <scheme val="minor"/>
    </font>
    <font>
      <i/>
      <sz val="14"/>
      <color rgb="FF000000"/>
      <name val="Arial Narrow"/>
      <family val="2"/>
    </font>
    <font>
      <b/>
      <i/>
      <sz val="14"/>
      <color rgb="FF000000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5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208">
    <xf numFmtId="0" fontId="0" fillId="0" borderId="0" xfId="0"/>
    <xf numFmtId="0" fontId="6" fillId="0" borderId="0" xfId="0" applyFont="1"/>
    <xf numFmtId="0" fontId="9" fillId="0" borderId="0" xfId="0" applyFont="1"/>
    <xf numFmtId="0" fontId="4" fillId="5" borderId="0" xfId="0" applyFont="1" applyFill="1" applyAlignment="1">
      <alignment vertical="center"/>
    </xf>
    <xf numFmtId="0" fontId="0" fillId="5" borderId="0" xfId="0" applyFill="1" applyAlignment="1">
      <alignment horizontal="center"/>
    </xf>
    <xf numFmtId="0" fontId="10" fillId="5" borderId="0" xfId="0" applyFont="1" applyFill="1" applyAlignment="1">
      <alignment horizontal="right" vertical="center" wrapText="1"/>
    </xf>
    <xf numFmtId="0" fontId="0" fillId="5" borderId="0" xfId="0" applyFill="1"/>
    <xf numFmtId="0" fontId="6" fillId="5" borderId="0" xfId="0" applyFont="1" applyFill="1"/>
    <xf numFmtId="0" fontId="10" fillId="5" borderId="0" xfId="0" applyFont="1" applyFill="1" applyAlignment="1">
      <alignment horizontal="right" vertical="center"/>
    </xf>
    <xf numFmtId="0" fontId="12" fillId="5" borderId="0" xfId="0" applyFont="1" applyFill="1"/>
    <xf numFmtId="0" fontId="16" fillId="5" borderId="0" xfId="0" applyFont="1" applyFill="1"/>
    <xf numFmtId="0" fontId="11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right" vertical="center" wrapText="1"/>
    </xf>
    <xf numFmtId="0" fontId="15" fillId="0" borderId="4" xfId="0" applyFont="1" applyBorder="1" applyAlignment="1">
      <alignment vertical="center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5" fillId="4" borderId="5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11" fillId="5" borderId="0" xfId="0" applyFont="1" applyFill="1" applyAlignment="1">
      <alignment horizontal="left"/>
    </xf>
    <xf numFmtId="0" fontId="19" fillId="2" borderId="7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0" borderId="0" xfId="0" applyFont="1"/>
    <xf numFmtId="0" fontId="19" fillId="0" borderId="14" xfId="0" applyFont="1" applyBorder="1" applyAlignment="1">
      <alignment vertical="center"/>
    </xf>
    <xf numFmtId="0" fontId="5" fillId="5" borderId="0" xfId="0" applyFont="1" applyFill="1" applyAlignment="1" applyProtection="1">
      <alignment vertical="center"/>
      <protection locked="0"/>
    </xf>
    <xf numFmtId="0" fontId="19" fillId="0" borderId="15" xfId="0" applyFont="1" applyBorder="1" applyAlignment="1">
      <alignment vertical="top"/>
    </xf>
    <xf numFmtId="0" fontId="5" fillId="5" borderId="0" xfId="0" applyFont="1" applyFill="1" applyAlignment="1" applyProtection="1">
      <alignment vertical="center" wrapText="1"/>
      <protection locked="0"/>
    </xf>
    <xf numFmtId="0" fontId="19" fillId="0" borderId="16" xfId="0" applyFont="1" applyBorder="1" applyAlignment="1">
      <alignment vertical="top"/>
    </xf>
    <xf numFmtId="0" fontId="25" fillId="2" borderId="14" xfId="0" applyFont="1" applyFill="1" applyBorder="1" applyAlignment="1">
      <alignment horizontal="center" vertical="center" wrapText="1"/>
    </xf>
    <xf numFmtId="43" fontId="23" fillId="0" borderId="0" xfId="0" applyNumberFormat="1" applyFont="1"/>
    <xf numFmtId="0" fontId="26" fillId="0" borderId="14" xfId="2" applyNumberFormat="1" applyFont="1" applyFill="1" applyBorder="1" applyAlignment="1">
      <alignment horizontal="center" vertical="center" wrapText="1"/>
    </xf>
    <xf numFmtId="0" fontId="26" fillId="0" borderId="6" xfId="2" applyNumberFormat="1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9" fillId="0" borderId="0" xfId="0" applyFont="1"/>
    <xf numFmtId="0" fontId="22" fillId="0" borderId="0" xfId="0" applyFont="1" applyAlignment="1">
      <alignment vertical="center"/>
    </xf>
    <xf numFmtId="0" fontId="31" fillId="0" borderId="0" xfId="0" applyFont="1"/>
    <xf numFmtId="169" fontId="0" fillId="0" borderId="0" xfId="9" applyNumberFormat="1" applyFont="1"/>
    <xf numFmtId="43" fontId="32" fillId="0" borderId="14" xfId="2" applyFont="1" applyFill="1" applyBorder="1" applyAlignment="1">
      <alignment horizontal="center" vertical="center" wrapText="1"/>
    </xf>
    <xf numFmtId="168" fontId="32" fillId="0" borderId="14" xfId="0" applyNumberFormat="1" applyFont="1" applyBorder="1" applyAlignment="1">
      <alignment horizontal="center" vertical="center" wrapText="1"/>
    </xf>
    <xf numFmtId="43" fontId="32" fillId="0" borderId="14" xfId="0" applyNumberFormat="1" applyFont="1" applyBorder="1" applyAlignment="1">
      <alignment horizontal="center" vertical="center" wrapText="1"/>
    </xf>
    <xf numFmtId="170" fontId="0" fillId="0" borderId="0" xfId="10" applyNumberFormat="1" applyFont="1"/>
    <xf numFmtId="170" fontId="0" fillId="0" borderId="0" xfId="10" applyNumberFormat="1" applyFont="1" applyBorder="1"/>
    <xf numFmtId="164" fontId="23" fillId="0" borderId="0" xfId="10" applyFont="1"/>
    <xf numFmtId="170" fontId="23" fillId="0" borderId="0" xfId="0" applyNumberFormat="1" applyFont="1"/>
    <xf numFmtId="0" fontId="26" fillId="6" borderId="14" xfId="0" applyFont="1" applyFill="1" applyBorder="1" applyAlignment="1">
      <alignment horizontal="center" vertical="center" wrapText="1"/>
    </xf>
    <xf numFmtId="3" fontId="27" fillId="0" borderId="0" xfId="0" applyNumberFormat="1" applyFont="1" applyAlignment="1">
      <alignment horizontal="left" vertical="center" wrapText="1"/>
    </xf>
    <xf numFmtId="0" fontId="5" fillId="0" borderId="0" xfId="6"/>
    <xf numFmtId="0" fontId="34" fillId="0" borderId="0" xfId="6" applyFont="1"/>
    <xf numFmtId="0" fontId="1" fillId="0" borderId="0" xfId="11"/>
    <xf numFmtId="0" fontId="35" fillId="0" borderId="0" xfId="6" applyFont="1" applyAlignment="1">
      <alignment vertical="center" wrapText="1"/>
    </xf>
    <xf numFmtId="172" fontId="35" fillId="0" borderId="0" xfId="12" applyFont="1" applyBorder="1"/>
    <xf numFmtId="0" fontId="35" fillId="0" borderId="0" xfId="6" applyFont="1" applyAlignment="1">
      <alignment horizontal="right" vertical="center"/>
    </xf>
    <xf numFmtId="0" fontId="15" fillId="0" borderId="32" xfId="0" applyFont="1" applyBorder="1" applyAlignment="1">
      <alignment vertical="center"/>
    </xf>
    <xf numFmtId="0" fontId="15" fillId="0" borderId="32" xfId="0" applyFont="1" applyBorder="1" applyAlignment="1">
      <alignment horizontal="left" vertical="top"/>
    </xf>
    <xf numFmtId="0" fontId="21" fillId="0" borderId="20" xfId="6" applyFont="1" applyBorder="1" applyAlignment="1">
      <alignment horizontal="center" vertical="center"/>
    </xf>
    <xf numFmtId="165" fontId="21" fillId="0" borderId="24" xfId="13" applyFont="1" applyFill="1" applyBorder="1" applyAlignment="1" applyProtection="1">
      <alignment horizontal="center" vertical="center"/>
      <protection locked="0"/>
    </xf>
    <xf numFmtId="165" fontId="21" fillId="0" borderId="23" xfId="13" applyFont="1" applyFill="1" applyBorder="1" applyAlignment="1">
      <alignment horizontal="center" vertical="center"/>
    </xf>
    <xf numFmtId="0" fontId="21" fillId="0" borderId="19" xfId="6" applyFont="1" applyBorder="1" applyAlignment="1">
      <alignment horizontal="center" vertical="center"/>
    </xf>
    <xf numFmtId="165" fontId="36" fillId="0" borderId="21" xfId="13" applyFont="1" applyFill="1" applyBorder="1"/>
    <xf numFmtId="0" fontId="15" fillId="0" borderId="4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22" fillId="6" borderId="0" xfId="0" applyFont="1" applyFill="1" applyAlignment="1">
      <alignment vertical="center"/>
    </xf>
    <xf numFmtId="0" fontId="23" fillId="6" borderId="0" xfId="0" applyFont="1" applyFill="1"/>
    <xf numFmtId="0" fontId="37" fillId="4" borderId="5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171" fontId="7" fillId="0" borderId="8" xfId="0" applyNumberFormat="1" applyFont="1" applyBorder="1" applyAlignment="1">
      <alignment vertical="center" wrapText="1"/>
    </xf>
    <xf numFmtId="9" fontId="11" fillId="4" borderId="5" xfId="4" applyFont="1" applyFill="1" applyBorder="1" applyAlignment="1" applyProtection="1">
      <alignment horizontal="center" vertical="center" wrapText="1"/>
      <protection locked="0"/>
    </xf>
    <xf numFmtId="0" fontId="1" fillId="0" borderId="0" xfId="11" applyAlignment="1">
      <alignment horizontal="center"/>
    </xf>
    <xf numFmtId="0" fontId="1" fillId="0" borderId="0" xfId="11" applyAlignment="1">
      <alignment horizontal="left"/>
    </xf>
    <xf numFmtId="0" fontId="35" fillId="7" borderId="28" xfId="6" applyFont="1" applyFill="1" applyBorder="1" applyAlignment="1">
      <alignment horizontal="center" vertical="center" wrapText="1"/>
    </xf>
    <xf numFmtId="0" fontId="35" fillId="7" borderId="26" xfId="6" applyFont="1" applyFill="1" applyBorder="1" applyAlignment="1">
      <alignment horizontal="center" vertical="center" wrapText="1"/>
    </xf>
    <xf numFmtId="165" fontId="21" fillId="0" borderId="16" xfId="13" applyFont="1" applyFill="1" applyBorder="1" applyAlignment="1" applyProtection="1">
      <alignment horizontal="center" vertical="center"/>
      <protection locked="0"/>
    </xf>
    <xf numFmtId="3" fontId="21" fillId="0" borderId="16" xfId="12" applyNumberFormat="1" applyFont="1" applyFill="1" applyBorder="1" applyAlignment="1">
      <alignment horizontal="center" vertical="center"/>
    </xf>
    <xf numFmtId="0" fontId="5" fillId="0" borderId="9" xfId="21" applyBorder="1" applyAlignment="1">
      <alignment horizontal="center" vertical="center" wrapText="1"/>
    </xf>
    <xf numFmtId="0" fontId="15" fillId="0" borderId="14" xfId="22" applyFont="1" applyBorder="1" applyAlignment="1">
      <alignment horizontal="center" vertical="center" wrapText="1"/>
    </xf>
    <xf numFmtId="14" fontId="5" fillId="0" borderId="9" xfId="21" applyNumberFormat="1" applyBorder="1" applyAlignment="1">
      <alignment horizontal="center" vertical="center" wrapText="1"/>
    </xf>
    <xf numFmtId="2" fontId="5" fillId="0" borderId="9" xfId="21" applyNumberFormat="1" applyBorder="1" applyAlignment="1">
      <alignment horizontal="center" vertical="center" wrapText="1"/>
    </xf>
    <xf numFmtId="14" fontId="21" fillId="0" borderId="24" xfId="15" applyNumberFormat="1" applyFont="1" applyFill="1" applyBorder="1" applyAlignment="1" applyProtection="1">
      <alignment horizontal="center" vertical="center"/>
      <protection locked="0"/>
    </xf>
    <xf numFmtId="14" fontId="21" fillId="0" borderId="14" xfId="15" applyNumberFormat="1" applyFont="1" applyFill="1" applyBorder="1" applyAlignment="1" applyProtection="1">
      <alignment horizontal="center" vertical="center"/>
      <protection locked="0"/>
    </xf>
    <xf numFmtId="165" fontId="5" fillId="0" borderId="9" xfId="13" applyFont="1" applyBorder="1" applyAlignment="1">
      <alignment horizontal="center" vertical="center" wrapText="1"/>
    </xf>
    <xf numFmtId="9" fontId="5" fillId="0" borderId="9" xfId="4" applyFont="1" applyBorder="1" applyAlignment="1">
      <alignment horizontal="center" vertical="center" wrapText="1"/>
    </xf>
    <xf numFmtId="0" fontId="38" fillId="0" borderId="14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right" vertical="center" wrapText="1"/>
    </xf>
    <xf numFmtId="10" fontId="38" fillId="0" borderId="14" xfId="0" applyNumberFormat="1" applyFont="1" applyBorder="1" applyAlignment="1">
      <alignment horizontal="center" vertical="center" shrinkToFit="1"/>
    </xf>
    <xf numFmtId="0" fontId="38" fillId="2" borderId="14" xfId="0" applyFont="1" applyFill="1" applyBorder="1" applyAlignment="1">
      <alignment horizontal="justify" vertical="center" wrapText="1"/>
    </xf>
    <xf numFmtId="0" fontId="10" fillId="2" borderId="14" xfId="0" applyFont="1" applyFill="1" applyBorder="1" applyAlignment="1">
      <alignment horizontal="right" vertical="center" wrapText="1"/>
    </xf>
    <xf numFmtId="10" fontId="38" fillId="2" borderId="14" xfId="0" applyNumberFormat="1" applyFont="1" applyFill="1" applyBorder="1" applyAlignment="1">
      <alignment horizontal="center" vertical="center" shrinkToFit="1"/>
    </xf>
    <xf numFmtId="0" fontId="7" fillId="4" borderId="5" xfId="4" applyNumberFormat="1" applyFont="1" applyFill="1" applyBorder="1" applyAlignment="1" applyProtection="1">
      <alignment horizontal="center" vertical="center" wrapText="1"/>
      <protection locked="0"/>
    </xf>
    <xf numFmtId="3" fontId="7" fillId="4" borderId="5" xfId="2" applyNumberFormat="1" applyFont="1" applyFill="1" applyBorder="1" applyAlignment="1" applyProtection="1">
      <alignment horizontal="center" vertical="center" wrapText="1"/>
      <protection locked="0"/>
    </xf>
    <xf numFmtId="3" fontId="15" fillId="4" borderId="6" xfId="2" applyNumberFormat="1" applyFont="1" applyFill="1" applyBorder="1" applyAlignment="1" applyProtection="1">
      <alignment horizontal="right" vertical="center" wrapText="1"/>
      <protection locked="0"/>
    </xf>
    <xf numFmtId="0" fontId="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4" applyNumberFormat="1" applyFont="1" applyFill="1" applyBorder="1" applyAlignment="1" applyProtection="1">
      <alignment horizontal="right" vertical="center"/>
      <protection locked="0"/>
    </xf>
    <xf numFmtId="3" fontId="7" fillId="2" borderId="5" xfId="2" applyNumberFormat="1" applyFont="1" applyFill="1" applyBorder="1" applyAlignment="1" applyProtection="1">
      <alignment horizontal="center" vertical="center" wrapText="1"/>
      <protection locked="0"/>
    </xf>
    <xf numFmtId="3" fontId="15" fillId="2" borderId="6" xfId="2" applyNumberFormat="1" applyFont="1" applyFill="1" applyBorder="1" applyAlignment="1" applyProtection="1">
      <alignment horizontal="right" vertical="center"/>
      <protection locked="0"/>
    </xf>
    <xf numFmtId="165" fontId="5" fillId="0" borderId="0" xfId="6" applyNumberFormat="1"/>
    <xf numFmtId="0" fontId="10" fillId="5" borderId="0" xfId="0" applyFont="1" applyFill="1"/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5" fillId="0" borderId="7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171" fontId="15" fillId="4" borderId="8" xfId="3" applyNumberFormat="1" applyFont="1" applyFill="1" applyBorder="1" applyAlignment="1" applyProtection="1">
      <alignment horizontal="right" vertical="center" wrapText="1"/>
      <protection locked="0"/>
    </xf>
    <xf numFmtId="171" fontId="15" fillId="4" borderId="9" xfId="3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30" fillId="0" borderId="8" xfId="0" applyFont="1" applyBorder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</xf>
    <xf numFmtId="164" fontId="0" fillId="0" borderId="0" xfId="1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1" fillId="5" borderId="0" xfId="0" applyFont="1" applyFill="1" applyAlignment="1" applyProtection="1">
      <alignment horizontal="left"/>
      <protection locked="0"/>
    </xf>
    <xf numFmtId="0" fontId="10" fillId="5" borderId="0" xfId="0" applyFont="1" applyFill="1" applyAlignment="1">
      <alignment horizontal="left"/>
    </xf>
    <xf numFmtId="171" fontId="19" fillId="0" borderId="8" xfId="0" applyNumberFormat="1" applyFont="1" applyBorder="1" applyAlignment="1">
      <alignment horizontal="right" vertical="center" wrapText="1"/>
    </xf>
    <xf numFmtId="0" fontId="13" fillId="5" borderId="0" xfId="0" applyFont="1" applyFill="1" applyAlignment="1">
      <alignment horizontal="left"/>
    </xf>
    <xf numFmtId="0" fontId="10" fillId="5" borderId="2" xfId="0" applyFont="1" applyFill="1" applyBorder="1" applyAlignment="1" applyProtection="1">
      <alignment horizontal="left"/>
      <protection locked="0"/>
    </xf>
    <xf numFmtId="0" fontId="11" fillId="5" borderId="5" xfId="0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 applyProtection="1">
      <alignment horizontal="left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left"/>
    </xf>
    <xf numFmtId="0" fontId="11" fillId="5" borderId="2" xfId="0" applyFont="1" applyFill="1" applyBorder="1" applyAlignment="1" applyProtection="1">
      <alignment horizontal="left"/>
      <protection locked="0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0" borderId="5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5" fillId="0" borderId="32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5" fillId="7" borderId="28" xfId="6" applyFont="1" applyFill="1" applyBorder="1" applyAlignment="1">
      <alignment horizontal="center" vertical="center" wrapText="1"/>
    </xf>
    <xf numFmtId="0" fontId="35" fillId="7" borderId="26" xfId="6" applyFont="1" applyFill="1" applyBorder="1" applyAlignment="1">
      <alignment horizontal="center" vertical="center" wrapText="1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19" fillId="0" borderId="32" xfId="0" applyFont="1" applyBorder="1" applyAlignment="1">
      <alignment horizontal="center" vertical="center"/>
    </xf>
    <xf numFmtId="0" fontId="34" fillId="0" borderId="30" xfId="6" applyFont="1" applyBorder="1" applyAlignment="1">
      <alignment horizontal="center"/>
    </xf>
    <xf numFmtId="0" fontId="34" fillId="0" borderId="31" xfId="6" applyFont="1" applyBorder="1" applyAlignment="1">
      <alignment horizontal="center"/>
    </xf>
    <xf numFmtId="0" fontId="34" fillId="0" borderId="29" xfId="6" applyFont="1" applyBorder="1" applyAlignment="1">
      <alignment horizontal="center"/>
    </xf>
    <xf numFmtId="172" fontId="35" fillId="7" borderId="34" xfId="12" applyFont="1" applyFill="1" applyBorder="1" applyAlignment="1">
      <alignment horizontal="center" vertical="center" wrapText="1"/>
    </xf>
    <xf numFmtId="172" fontId="35" fillId="7" borderId="35" xfId="12" applyFont="1" applyFill="1" applyBorder="1" applyAlignment="1">
      <alignment horizontal="center" vertical="center" wrapText="1"/>
    </xf>
    <xf numFmtId="172" fontId="35" fillId="7" borderId="27" xfId="12" applyFont="1" applyFill="1" applyBorder="1" applyAlignment="1">
      <alignment horizontal="center" vertical="center" wrapText="1"/>
    </xf>
    <xf numFmtId="172" fontId="35" fillId="7" borderId="25" xfId="12" applyFont="1" applyFill="1" applyBorder="1" applyAlignment="1">
      <alignment horizontal="center" vertical="center" wrapText="1"/>
    </xf>
    <xf numFmtId="0" fontId="34" fillId="0" borderId="0" xfId="6" applyFont="1" applyAlignment="1">
      <alignment horizontal="left"/>
    </xf>
    <xf numFmtId="0" fontId="35" fillId="7" borderId="33" xfId="6" applyFont="1" applyFill="1" applyBorder="1" applyAlignment="1">
      <alignment horizontal="center" vertical="center" wrapText="1"/>
    </xf>
    <xf numFmtId="0" fontId="35" fillId="7" borderId="17" xfId="6" applyFont="1" applyFill="1" applyBorder="1" applyAlignment="1">
      <alignment horizontal="center" vertical="center" wrapText="1"/>
    </xf>
    <xf numFmtId="0" fontId="36" fillId="0" borderId="22" xfId="6" applyFont="1" applyBorder="1" applyAlignment="1">
      <alignment horizontal="right" vertical="center"/>
    </xf>
    <xf numFmtId="0" fontId="35" fillId="7" borderId="36" xfId="6" applyFont="1" applyFill="1" applyBorder="1" applyAlignment="1">
      <alignment horizontal="center" vertical="center" wrapText="1"/>
    </xf>
    <xf numFmtId="0" fontId="1" fillId="0" borderId="0" xfId="11" applyAlignment="1">
      <alignment horizontal="left"/>
    </xf>
    <xf numFmtId="0" fontId="1" fillId="0" borderId="0" xfId="11" applyAlignment="1">
      <alignment horizontal="center"/>
    </xf>
    <xf numFmtId="0" fontId="23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5" fillId="0" borderId="4" xfId="2" applyNumberFormat="1" applyFont="1" applyFill="1" applyBorder="1" applyAlignment="1">
      <alignment horizontal="center" vertical="center" wrapText="1"/>
    </xf>
    <xf numFmtId="0" fontId="25" fillId="0" borderId="6" xfId="2" applyNumberFormat="1" applyFont="1" applyFill="1" applyBorder="1" applyAlignment="1">
      <alignment horizontal="center" vertical="center" wrapText="1"/>
    </xf>
    <xf numFmtId="166" fontId="32" fillId="0" borderId="4" xfId="3" applyFont="1" applyFill="1" applyBorder="1" applyAlignment="1">
      <alignment horizontal="center" vertical="center" wrapText="1"/>
    </xf>
    <xf numFmtId="166" fontId="33" fillId="0" borderId="6" xfId="3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165" fontId="25" fillId="0" borderId="4" xfId="2" applyNumberFormat="1" applyFont="1" applyFill="1" applyBorder="1" applyAlignment="1">
      <alignment horizontal="center" vertical="center" wrapText="1"/>
    </xf>
    <xf numFmtId="2" fontId="25" fillId="0" borderId="6" xfId="2" applyNumberFormat="1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43" fontId="32" fillId="6" borderId="4" xfId="2" applyFont="1" applyFill="1" applyBorder="1" applyAlignment="1">
      <alignment horizontal="center" vertical="center" wrapText="1"/>
    </xf>
    <xf numFmtId="43" fontId="33" fillId="6" borderId="6" xfId="2" applyFont="1" applyFill="1" applyBorder="1" applyAlignment="1">
      <alignment horizontal="center" vertical="center" wrapText="1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26" fillId="0" borderId="4" xfId="2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</cellXfs>
  <cellStyles count="23">
    <cellStyle name="Millares" xfId="2" builtinId="3"/>
    <cellStyle name="Millares [0]" xfId="9" builtinId="6"/>
    <cellStyle name="Millares [0] 2" xfId="19"/>
    <cellStyle name="Millares 2" xfId="12"/>
    <cellStyle name="Millares 2 2" xfId="16"/>
    <cellStyle name="Millares 2 2 2" xfId="20"/>
    <cellStyle name="Millares 3" xfId="15"/>
    <cellStyle name="Millares 4" xfId="17"/>
    <cellStyle name="Millares 9" xfId="7"/>
    <cellStyle name="Moneda" xfId="3" builtinId="4"/>
    <cellStyle name="Moneda [0]" xfId="10" builtinId="7"/>
    <cellStyle name="Moneda 2" xfId="5"/>
    <cellStyle name="Moneda 2 2" xfId="13"/>
    <cellStyle name="Moneda 2 3" xfId="18"/>
    <cellStyle name="Normal" xfId="0" builtinId="0"/>
    <cellStyle name="Normal 2" xfId="1"/>
    <cellStyle name="Normal 2 2" xfId="6"/>
    <cellStyle name="Normal 2 2 2" xfId="21"/>
    <cellStyle name="Normal 3" xfId="11"/>
    <cellStyle name="Normal 3 2 14" xfId="22"/>
    <cellStyle name="Porcentaje" xfId="4" builtinId="5"/>
    <cellStyle name="Porcentaje 2" xfId="14"/>
    <cellStyle name="Porcentaje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605118</xdr:colOff>
      <xdr:row>1</xdr:row>
      <xdr:rowOff>44336</xdr:rowOff>
    </xdr:from>
    <xdr:to>
      <xdr:col>6</xdr:col>
      <xdr:colOff>1376808</xdr:colOff>
      <xdr:row>1</xdr:row>
      <xdr:rowOff>671866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627" t="21663" r="44359" b="66109"/>
        <a:stretch>
          <a:fillRect/>
        </a:stretch>
      </xdr:blipFill>
      <xdr:spPr bwMode="auto">
        <a:xfrm>
          <a:off x="9177618" y="209988"/>
          <a:ext cx="771690" cy="627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739588</xdr:colOff>
      <xdr:row>24</xdr:row>
      <xdr:rowOff>59213</xdr:rowOff>
    </xdr:from>
    <xdr:to>
      <xdr:col>6</xdr:col>
      <xdr:colOff>226831</xdr:colOff>
      <xdr:row>26</xdr:row>
      <xdr:rowOff>308014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60F5BD1-939C-4494-B574-1021B198E1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874" t="54173" r="55997" b="29810"/>
        <a:stretch/>
      </xdr:blipFill>
      <xdr:spPr>
        <a:xfrm>
          <a:off x="7911353" y="6211242"/>
          <a:ext cx="921596" cy="708243"/>
        </a:xfrm>
        <a:prstGeom prst="rect">
          <a:avLst/>
        </a:prstGeom>
      </xdr:spPr>
    </xdr:pic>
    <xdr:clientData/>
  </xdr:twoCellAnchor>
  <xdr:twoCellAnchor editAs="oneCell">
    <xdr:from>
      <xdr:col>2</xdr:col>
      <xdr:colOff>159318</xdr:colOff>
      <xdr:row>25</xdr:row>
      <xdr:rowOff>239220</xdr:rowOff>
    </xdr:from>
    <xdr:to>
      <xdr:col>3</xdr:col>
      <xdr:colOff>486686</xdr:colOff>
      <xdr:row>27</xdr:row>
      <xdr:rowOff>40382</xdr:rowOff>
    </xdr:to>
    <xdr:pic>
      <xdr:nvPicPr>
        <xdr:cNvPr id="8" name="Imagen 7" descr="L:\DAPAT\Doc K residual 2021\FIRMA LALA DIGITAL.png">
          <a:extLst>
            <a:ext uri="{FF2B5EF4-FFF2-40B4-BE49-F238E27FC236}">
              <a16:creationId xmlns:a16="http://schemas.microsoft.com/office/drawing/2014/main" id="{2857A930-28EF-49E4-A028-FE8BF16483F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877" y="6548132"/>
          <a:ext cx="1683280" cy="4847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PUESTA%20IMP\PROPUESTA%20PRESUPUESTO,%20APUS%20OT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 ALCALDIA"/>
      <sheetName val="Ensayos obra"/>
      <sheetName val="PRES. MOVILIZACION EQUIPOS"/>
      <sheetName val="PRES. INTER OFICIAL"/>
      <sheetName val="Ensayos inter"/>
      <sheetName val="F.M. GOB"/>
      <sheetName val="F.M. ALCALDIA"/>
      <sheetName val="APOYO A LA SUPERV"/>
      <sheetName val="CRONOGRAMA"/>
      <sheetName val="FLUJO DE FONDOS"/>
      <sheetName val="PRES"/>
      <sheetName val="FACTOR PREST GOB"/>
      <sheetName val="AIU GOB "/>
      <sheetName val="PRES. OBRA OFICIAL"/>
      <sheetName val="PRES. AMBIENTAL"/>
      <sheetName val="DISC AIU"/>
      <sheetName val="EXPERIENCIA G"/>
      <sheetName val="EXPERIENCIA E"/>
      <sheetName val="APU  1,1"/>
      <sheetName val="APU  1,2"/>
      <sheetName val="APU  1,3"/>
      <sheetName val="APU  1,4"/>
      <sheetName val="APU  1,5"/>
      <sheetName val="BAS MORT1-6"/>
      <sheetName val="ITEM 1,1"/>
      <sheetName val="ITEM 1,2"/>
      <sheetName val="ITEM 1,3"/>
      <sheetName val="ITEM 1,4"/>
      <sheetName val="EVAL FINANC"/>
      <sheetName val="ITEM 1,5"/>
      <sheetName val="hoja2"/>
      <sheetName val="hoja3"/>
      <sheetName val="hoja4"/>
      <sheetName val="hoja5"/>
      <sheetName val="hoja6"/>
      <sheetName val="APU  1,40"/>
      <sheetName val="ITEM 1,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6">
          <cell r="J26">
            <v>4787541183.0299997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view="pageBreakPreview" zoomScaleSheetLayoutView="100" workbookViewId="0">
      <selection activeCell="B8" sqref="B8:F8"/>
    </sheetView>
  </sheetViews>
  <sheetFormatPr baseColWidth="10" defaultColWidth="11.42578125" defaultRowHeight="15" x14ac:dyDescent="0.25"/>
  <cols>
    <col min="1" max="1" width="17.7109375" customWidth="1"/>
    <col min="2" max="2" width="12.85546875" style="1" customWidth="1"/>
    <col min="3" max="3" width="17.42578125" style="1" customWidth="1"/>
    <col min="4" max="4" width="1.42578125" customWidth="1"/>
    <col min="5" max="5" width="9.85546875" customWidth="1"/>
    <col min="6" max="6" width="15.7109375" customWidth="1"/>
    <col min="8" max="9" width="21.42578125" style="43" customWidth="1"/>
  </cols>
  <sheetData>
    <row r="1" spans="1:9" ht="39" customHeight="1" thickBot="1" x14ac:dyDescent="0.3">
      <c r="A1" s="204" t="s">
        <v>86</v>
      </c>
      <c r="B1" s="126"/>
      <c r="C1" s="126"/>
      <c r="D1" s="126"/>
      <c r="E1" s="126"/>
      <c r="F1" s="127"/>
    </row>
    <row r="2" spans="1:9" ht="4.5" customHeight="1" thickTop="1" x14ac:dyDescent="0.25">
      <c r="A2" s="100"/>
      <c r="B2" s="100"/>
      <c r="C2" s="100"/>
      <c r="D2" s="100"/>
      <c r="E2" s="100"/>
      <c r="F2" s="100"/>
    </row>
    <row r="3" spans="1:9" ht="13.5" customHeight="1" x14ac:dyDescent="0.25">
      <c r="A3" s="13" t="s">
        <v>0</v>
      </c>
      <c r="B3" s="108"/>
      <c r="C3" s="108"/>
      <c r="D3" s="108"/>
      <c r="E3" s="108"/>
      <c r="F3" s="109"/>
    </row>
    <row r="4" spans="1:9" ht="3" customHeight="1" x14ac:dyDescent="0.25">
      <c r="A4" s="116"/>
      <c r="B4" s="116"/>
      <c r="C4" s="116"/>
      <c r="D4" s="116"/>
      <c r="E4" s="116"/>
      <c r="F4" s="116"/>
    </row>
    <row r="5" spans="1:9" ht="12" customHeight="1" x14ac:dyDescent="0.25">
      <c r="A5" s="102" t="s">
        <v>1</v>
      </c>
      <c r="B5" s="110"/>
      <c r="C5" s="110"/>
      <c r="D5" s="110"/>
      <c r="E5" s="110"/>
      <c r="F5" s="111"/>
    </row>
    <row r="6" spans="1:9" ht="12" customHeight="1" x14ac:dyDescent="0.25">
      <c r="A6" s="103"/>
      <c r="B6" s="112"/>
      <c r="C6" s="112"/>
      <c r="D6" s="112"/>
      <c r="E6" s="112"/>
      <c r="F6" s="113"/>
    </row>
    <row r="7" spans="1:9" ht="2.25" customHeight="1" x14ac:dyDescent="0.25">
      <c r="A7" s="104"/>
      <c r="B7" s="104"/>
      <c r="C7" s="104"/>
      <c r="D7" s="104"/>
      <c r="E7" s="104"/>
      <c r="F7" s="104"/>
    </row>
    <row r="8" spans="1:9" ht="28.5" customHeight="1" x14ac:dyDescent="0.25">
      <c r="A8" s="62" t="s">
        <v>62</v>
      </c>
      <c r="B8" s="114"/>
      <c r="C8" s="114"/>
      <c r="D8" s="114"/>
      <c r="E8" s="114"/>
      <c r="F8" s="115"/>
    </row>
    <row r="9" spans="1:9" ht="2.25" customHeight="1" x14ac:dyDescent="0.25">
      <c r="A9" s="101"/>
      <c r="B9" s="101"/>
      <c r="C9" s="101"/>
      <c r="D9" s="101"/>
      <c r="E9" s="101"/>
      <c r="F9" s="101"/>
    </row>
    <row r="10" spans="1:9" ht="77.25" customHeight="1" x14ac:dyDescent="0.25">
      <c r="A10" s="66" t="s">
        <v>64</v>
      </c>
      <c r="B10" s="66" t="s">
        <v>66</v>
      </c>
      <c r="C10" s="70" t="s">
        <v>65</v>
      </c>
      <c r="D10" s="105" t="s">
        <v>3</v>
      </c>
      <c r="E10" s="105"/>
      <c r="F10" s="106"/>
      <c r="H10" s="44"/>
      <c r="I10" s="44"/>
    </row>
    <row r="11" spans="1:9" x14ac:dyDescent="0.25">
      <c r="A11" s="85"/>
      <c r="B11" s="86"/>
      <c r="C11" s="87"/>
      <c r="D11" s="105">
        <f>+(B11*1300000)*C11</f>
        <v>0</v>
      </c>
      <c r="E11" s="105"/>
      <c r="F11" s="106"/>
      <c r="H11" s="44"/>
      <c r="I11" s="44"/>
    </row>
    <row r="12" spans="1:9" ht="77.25" customHeight="1" x14ac:dyDescent="0.25">
      <c r="A12" s="88"/>
      <c r="B12" s="89"/>
      <c r="C12" s="90"/>
      <c r="D12" s="105">
        <f>+(B12*1300000)*C12</f>
        <v>0</v>
      </c>
      <c r="E12" s="105"/>
      <c r="F12" s="106"/>
      <c r="H12" s="44"/>
      <c r="I12" s="44"/>
    </row>
    <row r="13" spans="1:9" ht="77.25" customHeight="1" x14ac:dyDescent="0.25">
      <c r="A13" s="85"/>
      <c r="B13" s="86"/>
      <c r="C13" s="87"/>
      <c r="D13" s="105">
        <f t="shared" ref="D13:D17" si="0">+(B13*1300000)*C13</f>
        <v>0</v>
      </c>
      <c r="E13" s="105"/>
      <c r="F13" s="106"/>
      <c r="H13" s="44"/>
      <c r="I13" s="44"/>
    </row>
    <row r="14" spans="1:9" ht="77.25" customHeight="1" x14ac:dyDescent="0.25">
      <c r="A14" s="88"/>
      <c r="B14" s="89"/>
      <c r="C14" s="90"/>
      <c r="D14" s="105">
        <f t="shared" si="0"/>
        <v>0</v>
      </c>
      <c r="E14" s="105"/>
      <c r="F14" s="106"/>
      <c r="H14" s="44"/>
      <c r="I14" s="44"/>
    </row>
    <row r="15" spans="1:9" ht="77.25" customHeight="1" x14ac:dyDescent="0.25">
      <c r="A15" s="88"/>
      <c r="B15" s="89"/>
      <c r="C15" s="90"/>
      <c r="D15" s="105">
        <f t="shared" si="0"/>
        <v>0</v>
      </c>
      <c r="E15" s="105"/>
      <c r="F15" s="106"/>
      <c r="H15" s="44"/>
      <c r="I15" s="44"/>
    </row>
    <row r="16" spans="1:9" ht="77.25" customHeight="1" x14ac:dyDescent="0.25">
      <c r="A16" s="85"/>
      <c r="B16" s="86"/>
      <c r="C16" s="87"/>
      <c r="D16" s="105">
        <f t="shared" si="0"/>
        <v>0</v>
      </c>
      <c r="E16" s="105"/>
      <c r="F16" s="106"/>
      <c r="H16" s="44"/>
      <c r="I16" s="44"/>
    </row>
    <row r="17" spans="1:9" ht="77.25" customHeight="1" x14ac:dyDescent="0.25">
      <c r="A17" s="88"/>
      <c r="B17" s="89"/>
      <c r="C17" s="90"/>
      <c r="D17" s="105">
        <f t="shared" si="0"/>
        <v>0</v>
      </c>
      <c r="E17" s="105"/>
      <c r="F17" s="106"/>
      <c r="H17" s="44"/>
      <c r="I17" s="44"/>
    </row>
    <row r="18" spans="1:9" ht="77.25" customHeight="1" x14ac:dyDescent="0.25">
      <c r="A18" s="85"/>
      <c r="B18" s="86"/>
      <c r="C18" s="87"/>
      <c r="D18" s="105">
        <f t="shared" ref="D18:D26" si="1">+(B18*1300000)*C18</f>
        <v>0</v>
      </c>
      <c r="E18" s="105"/>
      <c r="F18" s="106"/>
      <c r="H18" s="44"/>
      <c r="I18" s="44"/>
    </row>
    <row r="19" spans="1:9" ht="77.25" customHeight="1" x14ac:dyDescent="0.25">
      <c r="A19" s="88"/>
      <c r="B19" s="89"/>
      <c r="C19" s="90"/>
      <c r="D19" s="105">
        <f t="shared" si="1"/>
        <v>0</v>
      </c>
      <c r="E19" s="105"/>
      <c r="F19" s="106"/>
      <c r="H19" s="44"/>
      <c r="I19" s="44"/>
    </row>
    <row r="20" spans="1:9" ht="77.25" customHeight="1" x14ac:dyDescent="0.25">
      <c r="A20" s="85"/>
      <c r="B20" s="86"/>
      <c r="C20" s="87"/>
      <c r="D20" s="105">
        <f t="shared" si="1"/>
        <v>0</v>
      </c>
      <c r="E20" s="105"/>
      <c r="F20" s="106"/>
      <c r="H20" s="44"/>
      <c r="I20" s="44"/>
    </row>
    <row r="21" spans="1:9" ht="77.25" customHeight="1" x14ac:dyDescent="0.25">
      <c r="A21" s="85"/>
      <c r="B21" s="86"/>
      <c r="C21" s="87"/>
      <c r="D21" s="105">
        <f t="shared" si="1"/>
        <v>0</v>
      </c>
      <c r="E21" s="105"/>
      <c r="F21" s="106"/>
      <c r="H21" s="44"/>
      <c r="I21" s="44"/>
    </row>
    <row r="22" spans="1:9" ht="77.25" customHeight="1" x14ac:dyDescent="0.25">
      <c r="A22" s="88"/>
      <c r="B22" s="89"/>
      <c r="C22" s="90"/>
      <c r="D22" s="105">
        <f t="shared" si="1"/>
        <v>0</v>
      </c>
      <c r="E22" s="105"/>
      <c r="F22" s="106"/>
      <c r="H22" s="44"/>
      <c r="I22" s="44"/>
    </row>
    <row r="23" spans="1:9" ht="77.25" customHeight="1" x14ac:dyDescent="0.25">
      <c r="A23" s="85"/>
      <c r="B23" s="86"/>
      <c r="C23" s="87"/>
      <c r="D23" s="105">
        <f t="shared" si="1"/>
        <v>0</v>
      </c>
      <c r="E23" s="105"/>
      <c r="F23" s="106"/>
      <c r="H23" s="44"/>
      <c r="I23" s="44"/>
    </row>
    <row r="24" spans="1:9" ht="77.25" customHeight="1" x14ac:dyDescent="0.25">
      <c r="A24" s="88"/>
      <c r="B24" s="89"/>
      <c r="C24" s="90"/>
      <c r="D24" s="105">
        <f t="shared" si="1"/>
        <v>0</v>
      </c>
      <c r="E24" s="105"/>
      <c r="F24" s="106"/>
      <c r="H24" s="44"/>
      <c r="I24" s="44"/>
    </row>
    <row r="25" spans="1:9" ht="77.25" customHeight="1" x14ac:dyDescent="0.25">
      <c r="A25" s="85"/>
      <c r="B25" s="86"/>
      <c r="C25" s="87"/>
      <c r="D25" s="105">
        <f t="shared" si="1"/>
        <v>0</v>
      </c>
      <c r="E25" s="105"/>
      <c r="F25" s="106"/>
      <c r="H25" s="44"/>
      <c r="I25" s="44"/>
    </row>
    <row r="26" spans="1:9" ht="77.25" customHeight="1" x14ac:dyDescent="0.25">
      <c r="A26" s="88"/>
      <c r="B26" s="89"/>
      <c r="C26" s="90"/>
      <c r="D26" s="105">
        <f t="shared" si="1"/>
        <v>0</v>
      </c>
      <c r="E26" s="105"/>
      <c r="F26" s="106"/>
      <c r="H26" s="44"/>
      <c r="I26" s="44"/>
    </row>
    <row r="27" spans="1:9" ht="77.25" customHeight="1" x14ac:dyDescent="0.25">
      <c r="A27" s="85"/>
      <c r="B27" s="86"/>
      <c r="C27" s="87"/>
      <c r="D27" s="105">
        <f>+(B27*1300000)*C27</f>
        <v>0</v>
      </c>
      <c r="E27" s="105"/>
      <c r="F27" s="106"/>
      <c r="H27" s="44"/>
      <c r="I27" s="44"/>
    </row>
    <row r="28" spans="1:9" ht="77.25" customHeight="1" x14ac:dyDescent="0.25">
      <c r="A28" s="88"/>
      <c r="B28" s="89"/>
      <c r="C28" s="90"/>
      <c r="D28" s="105">
        <f>+(B28*1300000)*C28</f>
        <v>0</v>
      </c>
      <c r="E28" s="105"/>
      <c r="F28" s="106"/>
      <c r="H28" s="44"/>
      <c r="I28" s="44"/>
    </row>
    <row r="29" spans="1:9" ht="77.25" customHeight="1" x14ac:dyDescent="0.25">
      <c r="A29" s="85"/>
      <c r="B29" s="86"/>
      <c r="C29" s="87"/>
      <c r="D29" s="105">
        <f t="shared" ref="D29:D33" si="2">+(B29*1300000)*C29</f>
        <v>0</v>
      </c>
      <c r="E29" s="105"/>
      <c r="F29" s="106"/>
      <c r="H29" s="44"/>
      <c r="I29" s="44"/>
    </row>
    <row r="30" spans="1:9" ht="77.25" customHeight="1" x14ac:dyDescent="0.25">
      <c r="A30" s="85"/>
      <c r="B30" s="86"/>
      <c r="C30" s="87"/>
      <c r="D30" s="105">
        <f t="shared" si="2"/>
        <v>0</v>
      </c>
      <c r="E30" s="105"/>
      <c r="F30" s="106"/>
      <c r="H30" s="44"/>
      <c r="I30" s="44"/>
    </row>
    <row r="31" spans="1:9" ht="77.25" customHeight="1" x14ac:dyDescent="0.25">
      <c r="A31" s="85"/>
      <c r="B31" s="86"/>
      <c r="C31" s="87"/>
      <c r="D31" s="105">
        <f t="shared" si="2"/>
        <v>0</v>
      </c>
      <c r="E31" s="105"/>
      <c r="F31" s="106"/>
      <c r="H31" s="44"/>
      <c r="I31" s="44"/>
    </row>
    <row r="32" spans="1:9" ht="77.25" customHeight="1" x14ac:dyDescent="0.25">
      <c r="A32" s="85"/>
      <c r="B32" s="86"/>
      <c r="C32" s="87"/>
      <c r="D32" s="105">
        <f t="shared" si="2"/>
        <v>0</v>
      </c>
      <c r="E32" s="105"/>
      <c r="F32" s="106"/>
      <c r="H32" s="44"/>
      <c r="I32" s="44"/>
    </row>
    <row r="33" spans="1:9" ht="77.25" customHeight="1" x14ac:dyDescent="0.25">
      <c r="A33" s="88"/>
      <c r="B33" s="89"/>
      <c r="C33" s="90"/>
      <c r="D33" s="105">
        <f t="shared" si="2"/>
        <v>0</v>
      </c>
      <c r="E33" s="105"/>
      <c r="F33" s="106"/>
      <c r="H33" s="44"/>
      <c r="I33" s="44"/>
    </row>
    <row r="34" spans="1:9" x14ac:dyDescent="0.25">
      <c r="A34" s="67" t="s">
        <v>49</v>
      </c>
      <c r="B34" s="68"/>
      <c r="C34" s="68"/>
      <c r="D34" s="69"/>
      <c r="E34" s="121">
        <f>SUM(D11:F33)</f>
        <v>0</v>
      </c>
      <c r="F34" s="121"/>
      <c r="G34" s="39"/>
    </row>
    <row r="35" spans="1:9" ht="12.75" customHeight="1" x14ac:dyDescent="0.25">
      <c r="A35" s="118" t="s">
        <v>63</v>
      </c>
      <c r="B35" s="118"/>
      <c r="C35" s="118"/>
      <c r="D35" s="118"/>
      <c r="E35" s="118"/>
      <c r="F35" s="118"/>
    </row>
    <row r="36" spans="1:9" ht="41.25" customHeight="1" x14ac:dyDescent="0.25">
      <c r="A36" s="3"/>
      <c r="B36" s="3"/>
      <c r="C36" s="3"/>
      <c r="D36" s="3"/>
      <c r="E36" s="3"/>
      <c r="F36" s="3"/>
    </row>
    <row r="37" spans="1:9" ht="13.5" customHeight="1" x14ac:dyDescent="0.25">
      <c r="A37" s="20" t="s">
        <v>4</v>
      </c>
      <c r="B37" s="20"/>
      <c r="C37" s="20"/>
      <c r="D37" s="120"/>
      <c r="E37" s="120"/>
      <c r="F37" s="120"/>
    </row>
    <row r="38" spans="1:9" ht="4.5" customHeight="1" x14ac:dyDescent="0.25">
      <c r="A38" s="9"/>
      <c r="B38" s="10"/>
      <c r="C38" s="10"/>
      <c r="D38" s="6"/>
      <c r="E38" s="6"/>
      <c r="F38" s="6"/>
    </row>
    <row r="39" spans="1:9" ht="15.75" customHeight="1" x14ac:dyDescent="0.25">
      <c r="A39" s="11" t="s">
        <v>5</v>
      </c>
      <c r="B39" s="123"/>
      <c r="C39" s="123"/>
      <c r="D39" s="125"/>
      <c r="E39" s="125"/>
      <c r="F39" s="125"/>
    </row>
    <row r="40" spans="1:9" ht="24" customHeight="1" x14ac:dyDescent="0.25">
      <c r="A40" s="12" t="s">
        <v>6</v>
      </c>
      <c r="B40" s="124"/>
      <c r="C40" s="124"/>
      <c r="D40" s="119"/>
      <c r="E40" s="119"/>
      <c r="F40" s="119"/>
    </row>
    <row r="41" spans="1:9" ht="4.5" customHeight="1" x14ac:dyDescent="0.25">
      <c r="A41" s="6"/>
      <c r="B41" s="7"/>
      <c r="C41" s="7"/>
      <c r="D41" s="119"/>
      <c r="E41" s="119"/>
      <c r="F41" s="119"/>
    </row>
    <row r="42" spans="1:9" ht="6.75" customHeight="1" x14ac:dyDescent="0.25">
      <c r="A42" s="6"/>
      <c r="B42" s="7"/>
      <c r="C42" s="7"/>
      <c r="D42" s="4"/>
      <c r="E42" s="4"/>
      <c r="F42" s="4"/>
    </row>
    <row r="43" spans="1:9" ht="12" customHeight="1" x14ac:dyDescent="0.25">
      <c r="A43" s="122" t="s">
        <v>7</v>
      </c>
      <c r="B43" s="122"/>
      <c r="C43" s="122"/>
      <c r="D43" s="122"/>
      <c r="E43" s="122"/>
      <c r="F43" s="122"/>
    </row>
    <row r="48" spans="1:9" x14ac:dyDescent="0.25">
      <c r="E48" s="117"/>
      <c r="F48" s="117"/>
    </row>
    <row r="50" spans="6:7" x14ac:dyDescent="0.25">
      <c r="F50" s="107"/>
      <c r="G50" s="107"/>
    </row>
  </sheetData>
  <sheetProtection selectLockedCells="1"/>
  <mergeCells count="44">
    <mergeCell ref="A1:F1"/>
    <mergeCell ref="D33:F33"/>
    <mergeCell ref="D29:F29"/>
    <mergeCell ref="D30:F30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11:F11"/>
    <mergeCell ref="D12:F12"/>
    <mergeCell ref="D31:F31"/>
    <mergeCell ref="D27:F27"/>
    <mergeCell ref="D28:F28"/>
    <mergeCell ref="A43:F43"/>
    <mergeCell ref="B39:C39"/>
    <mergeCell ref="B40:C40"/>
    <mergeCell ref="D41:F41"/>
    <mergeCell ref="D39:F39"/>
    <mergeCell ref="F50:G50"/>
    <mergeCell ref="B3:F3"/>
    <mergeCell ref="B5:F6"/>
    <mergeCell ref="B8:F8"/>
    <mergeCell ref="A4:F4"/>
    <mergeCell ref="E48:F48"/>
    <mergeCell ref="A35:F35"/>
    <mergeCell ref="D40:F40"/>
    <mergeCell ref="D37:F37"/>
    <mergeCell ref="E34:F34"/>
    <mergeCell ref="D32:F32"/>
    <mergeCell ref="D22:F22"/>
    <mergeCell ref="D23:F23"/>
    <mergeCell ref="D24:F24"/>
    <mergeCell ref="D25:F25"/>
    <mergeCell ref="D26:F26"/>
    <mergeCell ref="A2:F2"/>
    <mergeCell ref="A9:F9"/>
    <mergeCell ref="A5:A6"/>
    <mergeCell ref="A7:F7"/>
    <mergeCell ref="D10:F10"/>
  </mergeCells>
  <pageMargins left="0.34" right="0.23622047244094491" top="0.74803149606299213" bottom="0.51" header="0.31496062992125984" footer="0.47"/>
  <pageSetup fitToHeight="0" orientation="portrait" r:id="rId1"/>
  <headerFooter>
    <oddHeader>&amp;L&amp;P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zoomScaleSheetLayoutView="100" workbookViewId="0">
      <selection sqref="A1:I1"/>
    </sheetView>
  </sheetViews>
  <sheetFormatPr baseColWidth="10" defaultColWidth="11.42578125" defaultRowHeight="15" x14ac:dyDescent="0.25"/>
  <cols>
    <col min="1" max="1" width="14.5703125" customWidth="1"/>
    <col min="2" max="2" width="11" customWidth="1"/>
    <col min="3" max="3" width="11" style="1" customWidth="1"/>
    <col min="4" max="4" width="20" style="1" customWidth="1"/>
    <col min="5" max="6" width="12.5703125" customWidth="1"/>
    <col min="7" max="7" width="18.7109375" bestFit="1" customWidth="1"/>
    <col min="8" max="8" width="18" customWidth="1"/>
    <col min="9" max="9" width="12.7109375" customWidth="1"/>
  </cols>
  <sheetData>
    <row r="1" spans="1:9" ht="39" customHeight="1" thickBot="1" x14ac:dyDescent="0.3">
      <c r="A1" s="205" t="s">
        <v>8</v>
      </c>
      <c r="B1" s="206"/>
      <c r="C1" s="206"/>
      <c r="D1" s="206"/>
      <c r="E1" s="206"/>
      <c r="F1" s="206"/>
      <c r="G1" s="206"/>
      <c r="H1" s="206"/>
      <c r="I1" s="207"/>
    </row>
    <row r="2" spans="1:9" ht="9.75" customHeight="1" thickTop="1" x14ac:dyDescent="0.25">
      <c r="A2" s="100"/>
      <c r="B2" s="100"/>
      <c r="C2" s="100"/>
      <c r="D2" s="100"/>
      <c r="E2" s="100"/>
      <c r="F2" s="100"/>
      <c r="G2" s="100"/>
      <c r="H2" s="100"/>
      <c r="I2" s="100"/>
    </row>
    <row r="3" spans="1:9" ht="13.5" customHeight="1" x14ac:dyDescent="0.25">
      <c r="A3" s="13" t="s">
        <v>0</v>
      </c>
      <c r="B3" s="136">
        <f>+EXPERIENCIA!B3</f>
        <v>0</v>
      </c>
      <c r="C3" s="136"/>
      <c r="D3" s="136"/>
      <c r="E3" s="136"/>
      <c r="F3" s="136"/>
      <c r="G3" s="136"/>
      <c r="H3" s="136"/>
      <c r="I3" s="137"/>
    </row>
    <row r="4" spans="1:9" ht="9" customHeight="1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9" ht="12" customHeight="1" x14ac:dyDescent="0.25">
      <c r="A5" s="102" t="s">
        <v>1</v>
      </c>
      <c r="B5" s="138">
        <f>+EXPERIENCIA!B5</f>
        <v>0</v>
      </c>
      <c r="C5" s="138"/>
      <c r="D5" s="138"/>
      <c r="E5" s="138"/>
      <c r="F5" s="138"/>
      <c r="G5" s="138"/>
      <c r="H5" s="138"/>
      <c r="I5" s="139"/>
    </row>
    <row r="6" spans="1:9" ht="12" customHeight="1" x14ac:dyDescent="0.25">
      <c r="A6" s="103"/>
      <c r="B6" s="140"/>
      <c r="C6" s="140"/>
      <c r="D6" s="140"/>
      <c r="E6" s="140"/>
      <c r="F6" s="140"/>
      <c r="G6" s="140"/>
      <c r="H6" s="140"/>
      <c r="I6" s="141"/>
    </row>
    <row r="7" spans="1:9" ht="9" customHeight="1" x14ac:dyDescent="0.25">
      <c r="A7" s="104"/>
      <c r="B7" s="104"/>
      <c r="C7" s="104"/>
      <c r="D7" s="104"/>
      <c r="E7" s="104"/>
      <c r="F7" s="104"/>
      <c r="G7" s="104"/>
      <c r="H7" s="104"/>
      <c r="I7" s="104"/>
    </row>
    <row r="8" spans="1:9" ht="24.75" customHeight="1" x14ac:dyDescent="0.25">
      <c r="A8" s="62" t="s">
        <v>62</v>
      </c>
      <c r="B8" s="142">
        <f>+EXPERIENCIA!B8</f>
        <v>0</v>
      </c>
      <c r="C8" s="142"/>
      <c r="D8" s="142"/>
      <c r="E8" s="142"/>
      <c r="F8" s="142"/>
      <c r="G8" s="142"/>
      <c r="H8" s="142"/>
      <c r="I8" s="143"/>
    </row>
    <row r="9" spans="1:9" ht="9.75" customHeight="1" x14ac:dyDescent="0.25">
      <c r="A9" s="101"/>
      <c r="B9" s="101"/>
      <c r="C9" s="101"/>
      <c r="D9" s="101"/>
      <c r="E9" s="101"/>
      <c r="F9" s="101"/>
      <c r="G9" s="101"/>
      <c r="H9" s="101"/>
      <c r="I9" s="101"/>
    </row>
    <row r="10" spans="1:9" ht="42" customHeight="1" x14ac:dyDescent="0.25">
      <c r="A10" s="144" t="s">
        <v>9</v>
      </c>
      <c r="B10" s="145"/>
      <c r="C10" s="145"/>
      <c r="D10" s="14" t="s">
        <v>10</v>
      </c>
      <c r="E10" s="14" t="s">
        <v>11</v>
      </c>
      <c r="F10" s="14" t="s">
        <v>52</v>
      </c>
      <c r="G10" s="14" t="s">
        <v>53</v>
      </c>
      <c r="H10" s="15" t="s">
        <v>12</v>
      </c>
      <c r="I10" s="16" t="s">
        <v>13</v>
      </c>
    </row>
    <row r="11" spans="1:9" s="19" customFormat="1" ht="36.75" customHeight="1" x14ac:dyDescent="0.2">
      <c r="A11" s="18"/>
      <c r="B11" s="94"/>
      <c r="C11" s="94"/>
      <c r="D11" s="18"/>
      <c r="E11" s="94"/>
      <c r="F11" s="94"/>
      <c r="G11" s="95"/>
      <c r="H11" s="96"/>
      <c r="I11" s="97"/>
    </row>
    <row r="12" spans="1:9" s="19" customFormat="1" ht="36.75" customHeight="1" x14ac:dyDescent="0.2">
      <c r="A12" s="134"/>
      <c r="B12" s="135"/>
      <c r="C12" s="135"/>
      <c r="D12" s="17"/>
      <c r="E12" s="91"/>
      <c r="F12" s="91"/>
      <c r="G12" s="91"/>
      <c r="H12" s="92"/>
      <c r="I12" s="93"/>
    </row>
    <row r="13" spans="1:9" ht="12.75" customHeight="1" x14ac:dyDescent="0.25">
      <c r="A13" s="118" t="str">
        <f>+EXPERIENCIA!A35</f>
        <v>En constancia de lo anterior firmo este documento a los  (16) dias  del mes de (08  ) de 2024.</v>
      </c>
      <c r="B13" s="118"/>
      <c r="C13" s="118"/>
      <c r="D13" s="118"/>
      <c r="E13" s="118"/>
      <c r="F13" s="118"/>
      <c r="G13" s="118"/>
      <c r="H13" s="118"/>
      <c r="I13" s="118"/>
    </row>
    <row r="14" spans="1:9" ht="8.25" customHeight="1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9" s="2" customFormat="1" ht="17.25" customHeight="1" x14ac:dyDescent="0.2">
      <c r="A15" s="128"/>
      <c r="B15" s="128"/>
      <c r="C15" s="128"/>
      <c r="D15" s="128"/>
      <c r="E15" s="128"/>
      <c r="F15" s="128"/>
      <c r="G15" s="128"/>
      <c r="H15" s="128"/>
      <c r="I15" s="128"/>
    </row>
    <row r="16" spans="1:9" ht="26.25" customHeight="1" x14ac:dyDescent="0.25">
      <c r="A16" s="128"/>
      <c r="B16" s="128"/>
      <c r="C16" s="128"/>
      <c r="D16" s="128"/>
      <c r="E16" s="128"/>
      <c r="F16" s="128"/>
      <c r="G16" s="128"/>
      <c r="H16" s="128"/>
      <c r="I16" s="128"/>
    </row>
    <row r="17" spans="1:9" x14ac:dyDescent="0.25">
      <c r="A17" s="129" t="s">
        <v>4</v>
      </c>
      <c r="B17" s="129"/>
      <c r="C17" s="129"/>
      <c r="D17" s="20"/>
      <c r="E17" s="99"/>
      <c r="F17" s="99"/>
      <c r="G17" s="131" t="s">
        <v>83</v>
      </c>
      <c r="H17" s="131"/>
      <c r="I17" s="131"/>
    </row>
    <row r="18" spans="1:9" ht="11.25" customHeight="1" x14ac:dyDescent="0.25">
      <c r="A18" s="9"/>
      <c r="B18" s="9"/>
      <c r="C18" s="10"/>
      <c r="D18" s="10"/>
      <c r="E18" s="6"/>
      <c r="F18" s="6"/>
      <c r="G18" s="9"/>
      <c r="H18" s="9"/>
      <c r="I18" s="9"/>
    </row>
    <row r="19" spans="1:9" x14ac:dyDescent="0.25">
      <c r="A19" s="11" t="s">
        <v>5</v>
      </c>
      <c r="B19" s="130"/>
      <c r="C19" s="130"/>
      <c r="D19" s="130"/>
      <c r="E19" s="8"/>
      <c r="F19" s="8"/>
      <c r="G19" s="132" t="s">
        <v>81</v>
      </c>
      <c r="H19" s="132"/>
      <c r="I19" s="132"/>
    </row>
    <row r="20" spans="1:9" ht="24" customHeight="1" x14ac:dyDescent="0.25">
      <c r="A20" s="5" t="s">
        <v>6</v>
      </c>
      <c r="B20" s="124"/>
      <c r="C20" s="124"/>
      <c r="D20" s="124"/>
      <c r="E20" s="5"/>
      <c r="F20" s="5"/>
      <c r="G20" s="133" t="s">
        <v>82</v>
      </c>
      <c r="H20" s="133"/>
      <c r="I20" s="133"/>
    </row>
    <row r="21" spans="1:9" x14ac:dyDescent="0.25">
      <c r="A21" s="6"/>
      <c r="B21" s="6"/>
      <c r="C21" s="7"/>
      <c r="D21" s="7"/>
      <c r="E21" s="5"/>
      <c r="F21" s="5"/>
      <c r="G21" s="5"/>
      <c r="H21" s="4"/>
      <c r="I21" s="4"/>
    </row>
    <row r="22" spans="1:9" ht="12" customHeight="1" x14ac:dyDescent="0.25">
      <c r="A22" s="122" t="s">
        <v>7</v>
      </c>
      <c r="B22" s="122"/>
      <c r="C22" s="122"/>
      <c r="D22" s="122"/>
      <c r="E22" s="122"/>
      <c r="F22" s="122"/>
      <c r="G22" s="122"/>
      <c r="H22" s="122"/>
      <c r="I22" s="122"/>
    </row>
    <row r="39" spans="10:11" x14ac:dyDescent="0.25">
      <c r="J39" s="107"/>
      <c r="K39" s="107"/>
    </row>
  </sheetData>
  <mergeCells count="21">
    <mergeCell ref="A1:I1"/>
    <mergeCell ref="A12:C12"/>
    <mergeCell ref="A2:I2"/>
    <mergeCell ref="B3:I3"/>
    <mergeCell ref="A4:I4"/>
    <mergeCell ref="A5:A6"/>
    <mergeCell ref="B5:I6"/>
    <mergeCell ref="A7:I7"/>
    <mergeCell ref="B8:I8"/>
    <mergeCell ref="A9:I9"/>
    <mergeCell ref="A10:C10"/>
    <mergeCell ref="A13:I13"/>
    <mergeCell ref="A15:I16"/>
    <mergeCell ref="J39:K39"/>
    <mergeCell ref="A22:I22"/>
    <mergeCell ref="A17:C17"/>
    <mergeCell ref="B19:D19"/>
    <mergeCell ref="B20:D20"/>
    <mergeCell ref="G17:I17"/>
    <mergeCell ref="G19:I19"/>
    <mergeCell ref="G20:I20"/>
  </mergeCells>
  <pageMargins left="0.43307086614173229" right="0.23622047244094491" top="1.1599999999999999" bottom="0.82677165354330717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8"/>
  <sheetViews>
    <sheetView tabSelected="1" view="pageBreakPreview" zoomScale="60" zoomScaleNormal="85" workbookViewId="0">
      <selection activeCell="C7" sqref="C7:P7"/>
    </sheetView>
  </sheetViews>
  <sheetFormatPr baseColWidth="10" defaultColWidth="11.42578125" defaultRowHeight="12.75" x14ac:dyDescent="0.2"/>
  <cols>
    <col min="1" max="1" width="7.140625" style="49" customWidth="1"/>
    <col min="2" max="2" width="13.5703125" style="49" customWidth="1"/>
    <col min="3" max="3" width="10.7109375" style="49" customWidth="1"/>
    <col min="4" max="5" width="36.5703125" style="49" customWidth="1"/>
    <col min="6" max="6" width="18.85546875" style="49" customWidth="1"/>
    <col min="7" max="7" width="10.85546875" style="49" customWidth="1"/>
    <col min="8" max="8" width="23.140625" style="49" customWidth="1"/>
    <col min="9" max="9" width="17.28515625" style="49" customWidth="1"/>
    <col min="10" max="12" width="20.28515625" style="49" customWidth="1"/>
    <col min="13" max="13" width="19.140625" style="49" customWidth="1"/>
    <col min="14" max="14" width="15" style="49" customWidth="1"/>
    <col min="15" max="15" width="15.85546875" style="49" customWidth="1"/>
    <col min="16" max="16" width="18.7109375" style="49" customWidth="1"/>
    <col min="17" max="17" width="11.42578125" style="49"/>
    <col min="18" max="18" width="15.42578125" style="49" bestFit="1" customWidth="1"/>
    <col min="19" max="16384" width="11.42578125" style="49"/>
  </cols>
  <sheetData>
    <row r="1" spans="2:18" ht="39" customHeight="1" thickBot="1" x14ac:dyDescent="0.25">
      <c r="B1" s="146" t="s">
        <v>57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</row>
    <row r="2" spans="2:18" ht="5.25" customHeight="1" thickBot="1" x14ac:dyDescent="0.25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2:18" ht="15.75" customHeight="1" thickBot="1" x14ac:dyDescent="0.25">
      <c r="B3" s="55" t="s">
        <v>0</v>
      </c>
      <c r="C3" s="150">
        <f>+EXPERIENCIA!B3</f>
        <v>0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2:18" ht="15.75" customHeight="1" thickBot="1" x14ac:dyDescent="0.25"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2:18" ht="15.75" customHeight="1" thickBot="1" x14ac:dyDescent="0.25">
      <c r="B5" s="56" t="s">
        <v>1</v>
      </c>
      <c r="C5" s="154">
        <f>+EXPERIENCIA!B5</f>
        <v>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</row>
    <row r="6" spans="2:18" ht="13.5" thickBot="1" x14ac:dyDescent="0.25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2:18" ht="30.75" customHeight="1" thickBot="1" x14ac:dyDescent="0.25">
      <c r="B7" s="63" t="s">
        <v>62</v>
      </c>
      <c r="C7" s="151">
        <f>+EXPERIENCIA!B8</f>
        <v>0</v>
      </c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</row>
    <row r="8" spans="2:18" ht="3" customHeight="1" thickBot="1" x14ac:dyDescent="0.25">
      <c r="B8" s="156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8"/>
    </row>
    <row r="9" spans="2:18" ht="15" customHeight="1" x14ac:dyDescent="0.2">
      <c r="B9" s="152" t="s">
        <v>61</v>
      </c>
      <c r="C9" s="152" t="s">
        <v>73</v>
      </c>
      <c r="D9" s="152" t="s">
        <v>74</v>
      </c>
      <c r="E9" s="73"/>
      <c r="F9" s="73"/>
      <c r="G9" s="152" t="s">
        <v>79</v>
      </c>
      <c r="H9" s="152" t="s">
        <v>67</v>
      </c>
      <c r="I9" s="152" t="s">
        <v>80</v>
      </c>
      <c r="J9" s="152" t="s">
        <v>68</v>
      </c>
      <c r="K9" s="152" t="s">
        <v>69</v>
      </c>
      <c r="L9" s="164" t="s">
        <v>75</v>
      </c>
      <c r="M9" s="152" t="s">
        <v>76</v>
      </c>
      <c r="N9" s="152" t="s">
        <v>70</v>
      </c>
      <c r="O9" s="159" t="s">
        <v>71</v>
      </c>
      <c r="P9" s="161" t="s">
        <v>72</v>
      </c>
    </row>
    <row r="10" spans="2:18" ht="151.5" customHeight="1" thickBot="1" x14ac:dyDescent="0.25">
      <c r="B10" s="153"/>
      <c r="C10" s="153"/>
      <c r="D10" s="153"/>
      <c r="E10" s="74" t="s">
        <v>77</v>
      </c>
      <c r="F10" s="74" t="s">
        <v>78</v>
      </c>
      <c r="G10" s="153"/>
      <c r="H10" s="153"/>
      <c r="I10" s="153" t="s">
        <v>60</v>
      </c>
      <c r="J10" s="167"/>
      <c r="K10" s="153"/>
      <c r="L10" s="165"/>
      <c r="M10" s="167"/>
      <c r="N10" s="153" t="s">
        <v>59</v>
      </c>
      <c r="O10" s="160"/>
      <c r="P10" s="162"/>
    </row>
    <row r="11" spans="2:18" ht="81" customHeight="1" thickBot="1" x14ac:dyDescent="0.25">
      <c r="B11" s="57"/>
      <c r="C11" s="77"/>
      <c r="D11" s="77"/>
      <c r="E11" s="77"/>
      <c r="F11" s="79"/>
      <c r="G11" s="80"/>
      <c r="H11" s="81"/>
      <c r="I11" s="58"/>
      <c r="J11" s="58"/>
      <c r="K11" s="80"/>
      <c r="L11" s="77"/>
      <c r="M11" s="83"/>
      <c r="N11" s="84"/>
      <c r="O11" s="76" t="e">
        <f>+(M11/(G11*30))</f>
        <v>#DIV/0!</v>
      </c>
      <c r="P11" s="59" t="e">
        <f>+(O11*L11*N11)</f>
        <v>#DIV/0!</v>
      </c>
    </row>
    <row r="12" spans="2:18" ht="21.75" customHeight="1" thickBot="1" x14ac:dyDescent="0.25">
      <c r="B12" s="60"/>
      <c r="C12" s="78"/>
      <c r="D12" s="77"/>
      <c r="E12" s="77"/>
      <c r="F12" s="79"/>
      <c r="G12" s="80"/>
      <c r="H12" s="82"/>
      <c r="I12" s="58"/>
      <c r="J12" s="75"/>
      <c r="K12" s="80"/>
      <c r="L12" s="77"/>
      <c r="M12" s="83"/>
      <c r="N12" s="84"/>
      <c r="O12" s="76" t="e">
        <f t="shared" ref="O12" si="0">+(M12/(G12*30))</f>
        <v>#DIV/0!</v>
      </c>
      <c r="P12" s="59" t="e">
        <f t="shared" ref="P12" si="1">+(O12*L12*N12)</f>
        <v>#DIV/0!</v>
      </c>
    </row>
    <row r="13" spans="2:18" ht="10.5" customHeight="1" thickBot="1" x14ac:dyDescent="0.25">
      <c r="B13" s="57"/>
      <c r="C13" s="166" t="s">
        <v>58</v>
      </c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61" t="e">
        <f>SUM(P11:P12)</f>
        <v>#DIV/0!</v>
      </c>
      <c r="R13" s="98"/>
    </row>
    <row r="14" spans="2:18" x14ac:dyDescent="0.2">
      <c r="B14" s="50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3"/>
    </row>
    <row r="15" spans="2:18" ht="21.75" customHeight="1" x14ac:dyDescent="0.2">
      <c r="B15" s="50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2:18" x14ac:dyDescent="0.2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2:16" ht="15" x14ac:dyDescent="0.25">
      <c r="B17" s="50"/>
      <c r="C17" s="50"/>
      <c r="D17" s="50" t="s">
        <v>84</v>
      </c>
      <c r="E17" s="50"/>
      <c r="F17" s="50"/>
      <c r="G17" s="50"/>
      <c r="H17" s="168"/>
      <c r="I17" s="168"/>
      <c r="J17" s="163" t="s">
        <v>85</v>
      </c>
      <c r="K17" s="163"/>
      <c r="L17" s="72"/>
      <c r="M17" s="72"/>
      <c r="N17" s="50"/>
      <c r="O17" s="50"/>
      <c r="P17" s="50"/>
    </row>
    <row r="18" spans="2:16" ht="15" x14ac:dyDescent="0.25">
      <c r="B18" s="50"/>
      <c r="C18" s="50"/>
      <c r="D18" s="50" t="s">
        <v>5</v>
      </c>
      <c r="E18" s="50"/>
      <c r="F18" s="50"/>
      <c r="G18" s="50"/>
      <c r="H18" s="168"/>
      <c r="I18" s="168"/>
      <c r="J18" s="163" t="s">
        <v>5</v>
      </c>
      <c r="K18" s="163"/>
      <c r="L18" s="72"/>
      <c r="M18" s="72"/>
      <c r="N18" s="50"/>
      <c r="O18" s="50"/>
      <c r="P18" s="50"/>
    </row>
    <row r="19" spans="2:16" ht="15" x14ac:dyDescent="0.25">
      <c r="B19" s="50"/>
      <c r="C19" s="50"/>
      <c r="D19" s="50" t="s">
        <v>6</v>
      </c>
      <c r="E19" s="50"/>
      <c r="F19" s="50"/>
      <c r="G19" s="50"/>
      <c r="H19" s="168"/>
      <c r="I19" s="168"/>
      <c r="J19" s="163" t="s">
        <v>6</v>
      </c>
      <c r="K19" s="163"/>
      <c r="L19" s="72"/>
      <c r="M19" s="72"/>
      <c r="N19" s="50"/>
      <c r="O19" s="50"/>
      <c r="P19" s="50"/>
    </row>
    <row r="20" spans="2:16" ht="15" x14ac:dyDescent="0.25">
      <c r="B20" s="50"/>
      <c r="C20" s="50"/>
      <c r="D20" s="50"/>
      <c r="E20" s="50"/>
      <c r="F20" s="50"/>
      <c r="G20" s="50"/>
      <c r="H20" s="168"/>
      <c r="I20" s="168"/>
      <c r="J20" s="72"/>
      <c r="K20" s="72"/>
      <c r="L20" s="72"/>
      <c r="M20" s="72"/>
      <c r="N20" s="50"/>
      <c r="O20" s="50"/>
      <c r="P20" s="50"/>
    </row>
    <row r="21" spans="2:16" ht="15" x14ac:dyDescent="0.25">
      <c r="B21" s="50"/>
      <c r="C21" s="50"/>
      <c r="D21" s="50"/>
      <c r="E21" s="50"/>
      <c r="F21" s="50"/>
      <c r="G21" s="50"/>
      <c r="H21" s="51"/>
      <c r="I21" s="51"/>
      <c r="J21" s="51"/>
      <c r="K21" s="51"/>
      <c r="L21" s="51"/>
      <c r="M21" s="51"/>
      <c r="N21" s="50"/>
      <c r="O21" s="50"/>
      <c r="P21" s="50"/>
    </row>
    <row r="22" spans="2:16" ht="101.25" customHeight="1" x14ac:dyDescent="0.25">
      <c r="B22" s="50"/>
      <c r="C22" s="50"/>
      <c r="D22" s="50"/>
      <c r="E22" s="50"/>
      <c r="F22" s="50"/>
      <c r="G22" s="50"/>
      <c r="H22" s="169"/>
      <c r="I22" s="169"/>
      <c r="J22" s="71"/>
      <c r="K22" s="71"/>
      <c r="L22" s="71"/>
      <c r="M22" s="71"/>
      <c r="N22" s="50"/>
      <c r="O22" s="50"/>
      <c r="P22" s="50"/>
    </row>
    <row r="23" spans="2:16" ht="15" x14ac:dyDescent="0.25">
      <c r="B23" s="50"/>
      <c r="C23" s="50"/>
      <c r="D23" s="50"/>
      <c r="E23" s="50"/>
      <c r="F23" s="50"/>
      <c r="G23" s="50"/>
      <c r="H23" s="168"/>
      <c r="I23" s="168"/>
      <c r="J23" s="72"/>
      <c r="K23" s="72"/>
      <c r="L23" s="72"/>
      <c r="M23" s="72"/>
      <c r="N23" s="50"/>
      <c r="O23" s="50"/>
      <c r="P23" s="50"/>
    </row>
    <row r="24" spans="2:16" ht="15" x14ac:dyDescent="0.25">
      <c r="B24" s="50"/>
      <c r="C24" s="50"/>
      <c r="D24" s="50"/>
      <c r="E24" s="50"/>
      <c r="F24" s="50"/>
      <c r="G24" s="50"/>
      <c r="H24" s="168"/>
      <c r="I24" s="168"/>
      <c r="J24" s="72"/>
      <c r="K24" s="72"/>
      <c r="L24" s="72"/>
      <c r="M24" s="72"/>
      <c r="N24" s="50"/>
      <c r="O24" s="50"/>
      <c r="P24" s="50"/>
    </row>
    <row r="25" spans="2:16" ht="15" x14ac:dyDescent="0.25">
      <c r="B25" s="50"/>
      <c r="C25" s="50"/>
      <c r="D25" s="50"/>
      <c r="E25" s="50"/>
      <c r="F25" s="50"/>
      <c r="G25" s="50"/>
      <c r="H25" s="168"/>
      <c r="I25" s="168"/>
      <c r="J25" s="72"/>
      <c r="K25" s="72"/>
      <c r="L25" s="72"/>
      <c r="M25" s="72"/>
      <c r="N25" s="50"/>
      <c r="O25" s="50"/>
      <c r="P25" s="50"/>
    </row>
    <row r="26" spans="2:16" ht="15" x14ac:dyDescent="0.25">
      <c r="B26" s="50"/>
      <c r="C26" s="50"/>
      <c r="D26" s="50"/>
      <c r="E26" s="50"/>
      <c r="F26" s="50"/>
      <c r="G26" s="50"/>
      <c r="H26" s="168"/>
      <c r="I26" s="168"/>
      <c r="J26" s="72"/>
      <c r="K26" s="72"/>
      <c r="L26" s="72"/>
      <c r="M26" s="72"/>
      <c r="N26" s="50"/>
      <c r="O26" s="50"/>
      <c r="P26" s="50"/>
    </row>
    <row r="27" spans="2:16" x14ac:dyDescent="0.2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2:16" x14ac:dyDescent="0.2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</sheetData>
  <mergeCells count="34">
    <mergeCell ref="H24:I24"/>
    <mergeCell ref="H25:I25"/>
    <mergeCell ref="H26:I26"/>
    <mergeCell ref="H17:I17"/>
    <mergeCell ref="H18:I18"/>
    <mergeCell ref="H19:I19"/>
    <mergeCell ref="H20:I20"/>
    <mergeCell ref="H22:I22"/>
    <mergeCell ref="H23:I23"/>
    <mergeCell ref="J19:K19"/>
    <mergeCell ref="J17:K17"/>
    <mergeCell ref="J18:K18"/>
    <mergeCell ref="K9:K10"/>
    <mergeCell ref="L9:L10"/>
    <mergeCell ref="C13:O13"/>
    <mergeCell ref="H9:H10"/>
    <mergeCell ref="I9:I10"/>
    <mergeCell ref="N9:N10"/>
    <mergeCell ref="J9:J10"/>
    <mergeCell ref="M9:M10"/>
    <mergeCell ref="B9:B10"/>
    <mergeCell ref="C9:C10"/>
    <mergeCell ref="D9:D10"/>
    <mergeCell ref="G9:G10"/>
    <mergeCell ref="C5:P5"/>
    <mergeCell ref="B6:P6"/>
    <mergeCell ref="B8:P8"/>
    <mergeCell ref="O9:O10"/>
    <mergeCell ref="P9:P10"/>
    <mergeCell ref="B1:P1"/>
    <mergeCell ref="B2:P2"/>
    <mergeCell ref="C3:P3"/>
    <mergeCell ref="B4:P4"/>
    <mergeCell ref="C7:P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1"/>
  <sheetViews>
    <sheetView view="pageBreakPreview" zoomScale="85" zoomScaleSheetLayoutView="85" workbookViewId="0">
      <selection activeCell="A25" sqref="A25:C25"/>
    </sheetView>
  </sheetViews>
  <sheetFormatPr baseColWidth="10" defaultColWidth="11.42578125" defaultRowHeight="12.75" x14ac:dyDescent="0.2"/>
  <cols>
    <col min="1" max="1" width="25.140625" style="23" customWidth="1"/>
    <col min="2" max="2" width="19.28515625" style="23" customWidth="1"/>
    <col min="3" max="3" width="20.28515625" style="23" customWidth="1"/>
    <col min="4" max="4" width="19.42578125" style="23" customWidth="1"/>
    <col min="5" max="5" width="23.140625" style="23" customWidth="1"/>
    <col min="6" max="6" width="21.42578125" style="23" customWidth="1"/>
    <col min="7" max="7" width="22.140625" style="23" customWidth="1"/>
    <col min="8" max="8" width="11.42578125" style="23"/>
    <col min="9" max="10" width="16.85546875" style="23" bestFit="1" customWidth="1"/>
    <col min="11" max="11" width="14.85546875" style="23" bestFit="1" customWidth="1"/>
    <col min="12" max="16384" width="11.42578125" style="23"/>
  </cols>
  <sheetData>
    <row r="2" spans="1:14" ht="54" customHeight="1" x14ac:dyDescent="0.2">
      <c r="A2" s="21"/>
      <c r="B2" s="192" t="s">
        <v>15</v>
      </c>
      <c r="C2" s="193"/>
      <c r="D2" s="193"/>
      <c r="E2" s="193"/>
      <c r="F2" s="193"/>
      <c r="G2" s="194"/>
      <c r="H2" s="22"/>
    </row>
    <row r="3" spans="1:14" ht="24" customHeight="1" x14ac:dyDescent="0.2">
      <c r="A3" s="24" t="s">
        <v>0</v>
      </c>
      <c r="B3" s="195" t="e">
        <f>+EXPERIENCIA!#REF!</f>
        <v>#REF!</v>
      </c>
      <c r="C3" s="196"/>
      <c r="D3" s="196"/>
      <c r="E3" s="196"/>
      <c r="F3" s="196"/>
      <c r="G3" s="197"/>
      <c r="H3" s="25"/>
      <c r="I3" s="198"/>
      <c r="J3" s="198"/>
      <c r="K3" s="198"/>
      <c r="L3" s="198"/>
      <c r="M3" s="198"/>
      <c r="N3" s="198"/>
    </row>
    <row r="4" spans="1:14" ht="28.5" customHeight="1" x14ac:dyDescent="0.2">
      <c r="A4" s="26" t="s">
        <v>1</v>
      </c>
      <c r="B4" s="199" t="e">
        <f>+EXPERIENCIA!#REF!</f>
        <v>#REF!</v>
      </c>
      <c r="C4" s="199"/>
      <c r="D4" s="199"/>
      <c r="E4" s="199"/>
      <c r="F4" s="199"/>
      <c r="G4" s="200"/>
      <c r="H4" s="27"/>
    </row>
    <row r="5" spans="1:14" ht="15" hidden="1" customHeight="1" x14ac:dyDescent="0.2">
      <c r="A5" s="28"/>
      <c r="B5" s="201"/>
      <c r="C5" s="201"/>
      <c r="D5" s="201"/>
      <c r="E5" s="201"/>
      <c r="F5" s="201"/>
      <c r="G5" s="202"/>
      <c r="H5" s="27"/>
    </row>
    <row r="6" spans="1:14" ht="21" customHeight="1" x14ac:dyDescent="0.2">
      <c r="A6" s="24" t="s">
        <v>2</v>
      </c>
      <c r="B6" s="195" t="e">
        <f>+EXPERIENCIA!#REF!</f>
        <v>#REF!</v>
      </c>
      <c r="C6" s="196"/>
      <c r="D6" s="196"/>
      <c r="E6" s="196"/>
      <c r="F6" s="196"/>
      <c r="G6" s="197"/>
      <c r="H6" s="25"/>
    </row>
    <row r="7" spans="1:14" x14ac:dyDescent="0.2">
      <c r="A7" s="187" t="s">
        <v>16</v>
      </c>
      <c r="B7" s="188"/>
      <c r="C7" s="188"/>
      <c r="D7" s="188"/>
      <c r="E7" s="188"/>
      <c r="F7" s="188"/>
      <c r="G7" s="189"/>
    </row>
    <row r="8" spans="1:14" ht="38.25" x14ac:dyDescent="0.2">
      <c r="A8" s="29" t="s">
        <v>17</v>
      </c>
      <c r="B8" s="29" t="s">
        <v>18</v>
      </c>
      <c r="C8" s="29" t="s">
        <v>19</v>
      </c>
      <c r="D8" s="29" t="s">
        <v>20</v>
      </c>
      <c r="E8" s="29" t="s">
        <v>21</v>
      </c>
      <c r="F8" s="29" t="s">
        <v>51</v>
      </c>
      <c r="G8" s="29" t="s">
        <v>22</v>
      </c>
      <c r="J8" s="30"/>
    </row>
    <row r="9" spans="1:14" ht="18" x14ac:dyDescent="0.2">
      <c r="A9" s="40">
        <f>+F13</f>
        <v>5308825330</v>
      </c>
      <c r="B9" s="31">
        <v>100</v>
      </c>
      <c r="C9" s="32">
        <v>20</v>
      </c>
      <c r="D9" s="33">
        <v>40</v>
      </c>
      <c r="E9" s="40">
        <f>+A9*(B9+C9+D9)/100</f>
        <v>8494120528</v>
      </c>
      <c r="F9" s="41" t="e">
        <f>+F24</f>
        <v>#REF!</v>
      </c>
      <c r="G9" s="42" t="e">
        <f>+E9-F9</f>
        <v>#REF!</v>
      </c>
      <c r="I9" s="30"/>
    </row>
    <row r="10" spans="1:14" x14ac:dyDescent="0.2">
      <c r="A10" s="34"/>
      <c r="B10" s="34"/>
      <c r="C10" s="34"/>
      <c r="D10" s="34"/>
      <c r="E10" s="34"/>
      <c r="F10" s="34"/>
      <c r="G10" s="34"/>
    </row>
    <row r="11" spans="1:14" x14ac:dyDescent="0.2">
      <c r="A11" s="171" t="s">
        <v>17</v>
      </c>
      <c r="B11" s="172"/>
      <c r="C11" s="172"/>
      <c r="D11" s="172"/>
      <c r="E11" s="172"/>
      <c r="F11" s="172"/>
      <c r="G11" s="173"/>
    </row>
    <row r="12" spans="1:14" x14ac:dyDescent="0.2">
      <c r="A12" s="174" t="s">
        <v>23</v>
      </c>
      <c r="B12" s="175"/>
      <c r="C12" s="175"/>
      <c r="D12" s="176"/>
      <c r="E12" s="33" t="s">
        <v>24</v>
      </c>
      <c r="F12" s="174" t="s">
        <v>25</v>
      </c>
      <c r="G12" s="176"/>
    </row>
    <row r="13" spans="1:14" ht="18" x14ac:dyDescent="0.2">
      <c r="A13" s="174" t="s">
        <v>26</v>
      </c>
      <c r="B13" s="175"/>
      <c r="C13" s="175"/>
      <c r="D13" s="176"/>
      <c r="E13" s="47">
        <v>2019</v>
      </c>
      <c r="F13" s="190">
        <v>5308825330</v>
      </c>
      <c r="G13" s="191"/>
    </row>
    <row r="14" spans="1:14" x14ac:dyDescent="0.2">
      <c r="A14" s="171" t="s">
        <v>43</v>
      </c>
      <c r="B14" s="172"/>
      <c r="C14" s="172"/>
      <c r="D14" s="172"/>
      <c r="E14" s="172"/>
      <c r="F14" s="172"/>
      <c r="G14" s="173"/>
    </row>
    <row r="15" spans="1:14" ht="54" customHeight="1" x14ac:dyDescent="0.2">
      <c r="A15" s="174" t="s">
        <v>27</v>
      </c>
      <c r="B15" s="175"/>
      <c r="C15" s="175"/>
      <c r="D15" s="175"/>
      <c r="E15" s="176"/>
      <c r="F15" s="174" t="s">
        <v>28</v>
      </c>
      <c r="G15" s="173"/>
    </row>
    <row r="16" spans="1:14" x14ac:dyDescent="0.2">
      <c r="A16" s="177" t="s">
        <v>14</v>
      </c>
      <c r="B16" s="178"/>
      <c r="C16" s="178"/>
      <c r="D16" s="178"/>
      <c r="E16" s="179"/>
      <c r="F16" s="185">
        <f>+EXPERIENCIA!E34/'[1]PRES. OBRA OFICIAL'!$J$26</f>
        <v>0</v>
      </c>
      <c r="G16" s="186"/>
    </row>
    <row r="17" spans="1:11" ht="25.5" customHeight="1" x14ac:dyDescent="0.2">
      <c r="A17" s="171" t="s">
        <v>29</v>
      </c>
      <c r="B17" s="172"/>
      <c r="C17" s="172"/>
      <c r="D17" s="172"/>
      <c r="E17" s="172"/>
      <c r="F17" s="172"/>
      <c r="G17" s="173"/>
    </row>
    <row r="18" spans="1:11" ht="13.5" customHeight="1" x14ac:dyDescent="0.2">
      <c r="A18" s="174" t="s">
        <v>30</v>
      </c>
      <c r="B18" s="175"/>
      <c r="C18" s="175"/>
      <c r="D18" s="175"/>
      <c r="E18" s="176"/>
      <c r="F18" s="174" t="s">
        <v>31</v>
      </c>
      <c r="G18" s="173"/>
      <c r="J18" s="45"/>
    </row>
    <row r="19" spans="1:11" ht="12.75" customHeight="1" x14ac:dyDescent="0.2">
      <c r="A19" s="177" t="s">
        <v>32</v>
      </c>
      <c r="B19" s="178"/>
      <c r="C19" s="178"/>
      <c r="D19" s="178"/>
      <c r="E19" s="178"/>
      <c r="F19" s="203">
        <v>2</v>
      </c>
      <c r="G19" s="181"/>
      <c r="J19" s="45"/>
    </row>
    <row r="20" spans="1:11" ht="23.25" customHeight="1" x14ac:dyDescent="0.2">
      <c r="A20" s="171" t="s">
        <v>33</v>
      </c>
      <c r="B20" s="172"/>
      <c r="C20" s="172"/>
      <c r="D20" s="172"/>
      <c r="E20" s="172"/>
      <c r="F20" s="172"/>
      <c r="G20" s="173"/>
      <c r="J20" s="46"/>
      <c r="K20" s="45"/>
    </row>
    <row r="21" spans="1:11" ht="12.75" customHeight="1" x14ac:dyDescent="0.2">
      <c r="A21" s="174" t="s">
        <v>50</v>
      </c>
      <c r="B21" s="175"/>
      <c r="C21" s="175"/>
      <c r="D21" s="175"/>
      <c r="E21" s="176"/>
      <c r="F21" s="174" t="s">
        <v>34</v>
      </c>
      <c r="G21" s="176"/>
    </row>
    <row r="22" spans="1:11" ht="21.75" customHeight="1" x14ac:dyDescent="0.2">
      <c r="A22" s="177" t="s">
        <v>35</v>
      </c>
      <c r="B22" s="178"/>
      <c r="C22" s="178"/>
      <c r="D22" s="178"/>
      <c r="E22" s="179"/>
      <c r="F22" s="180">
        <v>13.16</v>
      </c>
      <c r="G22" s="181"/>
    </row>
    <row r="23" spans="1:11" x14ac:dyDescent="0.2">
      <c r="A23" s="171" t="s">
        <v>36</v>
      </c>
      <c r="B23" s="172"/>
      <c r="C23" s="172"/>
      <c r="D23" s="172"/>
      <c r="E23" s="172"/>
      <c r="F23" s="172"/>
      <c r="G23" s="173"/>
    </row>
    <row r="24" spans="1:11" ht="23.25" customHeight="1" x14ac:dyDescent="0.2">
      <c r="A24" s="174" t="s">
        <v>37</v>
      </c>
      <c r="B24" s="175"/>
      <c r="C24" s="175"/>
      <c r="D24" s="175"/>
      <c r="E24" s="176"/>
      <c r="F24" s="182" t="e">
        <f>+#REF!</f>
        <v>#REF!</v>
      </c>
      <c r="G24" s="183"/>
    </row>
    <row r="25" spans="1:11" x14ac:dyDescent="0.2">
      <c r="A25" s="64" t="str">
        <f>+'CAP TECNICA'!A13:I13</f>
        <v>En constancia de lo anterior firmo este documento a los  (16) dias  del mes de (08  ) de 2024.</v>
      </c>
      <c r="B25" s="65"/>
      <c r="C25" s="65"/>
    </row>
    <row r="26" spans="1:11" ht="24" customHeight="1" x14ac:dyDescent="0.2">
      <c r="A26" s="37"/>
    </row>
    <row r="27" spans="1:11" ht="30" customHeight="1" x14ac:dyDescent="0.2">
      <c r="A27" s="35" t="s">
        <v>38</v>
      </c>
      <c r="B27" s="35"/>
      <c r="C27" s="184"/>
      <c r="D27" s="184"/>
      <c r="E27" s="184" t="s">
        <v>39</v>
      </c>
      <c r="F27" s="184"/>
    </row>
    <row r="28" spans="1:11" ht="12" customHeight="1" x14ac:dyDescent="0.2">
      <c r="A28" s="184" t="s">
        <v>40</v>
      </c>
      <c r="B28" s="184"/>
      <c r="C28" s="184" t="s">
        <v>54</v>
      </c>
      <c r="D28" s="184"/>
      <c r="E28" s="35" t="s">
        <v>44</v>
      </c>
      <c r="F28" s="35" t="s">
        <v>55</v>
      </c>
    </row>
    <row r="29" spans="1:11" x14ac:dyDescent="0.2">
      <c r="A29" s="184" t="s">
        <v>46</v>
      </c>
      <c r="B29" s="184"/>
      <c r="C29" s="184" t="s">
        <v>45</v>
      </c>
      <c r="D29" s="184"/>
      <c r="E29" s="35" t="s">
        <v>41</v>
      </c>
      <c r="F29" s="35" t="s">
        <v>47</v>
      </c>
    </row>
    <row r="30" spans="1:11" x14ac:dyDescent="0.2">
      <c r="A30" s="184" t="s">
        <v>42</v>
      </c>
      <c r="B30" s="184"/>
      <c r="C30" s="184" t="s">
        <v>48</v>
      </c>
      <c r="D30" s="184"/>
      <c r="E30" s="35" t="s">
        <v>42</v>
      </c>
      <c r="F30" s="48">
        <v>1094272650</v>
      </c>
    </row>
    <row r="31" spans="1:11" x14ac:dyDescent="0.2">
      <c r="A31" s="35"/>
      <c r="B31" s="36"/>
      <c r="E31" s="38" t="s">
        <v>56</v>
      </c>
      <c r="F31" s="36"/>
    </row>
    <row r="32" spans="1:11" x14ac:dyDescent="0.2">
      <c r="B32" s="184"/>
      <c r="C32" s="184"/>
    </row>
    <row r="33" spans="1:3" x14ac:dyDescent="0.2">
      <c r="B33" s="184"/>
      <c r="C33" s="184"/>
    </row>
    <row r="34" spans="1:3" x14ac:dyDescent="0.2">
      <c r="B34" s="184"/>
      <c r="C34" s="184"/>
    </row>
    <row r="35" spans="1:3" x14ac:dyDescent="0.2">
      <c r="B35" s="184"/>
      <c r="C35" s="184"/>
    </row>
    <row r="36" spans="1:3" x14ac:dyDescent="0.2">
      <c r="A36" s="37"/>
    </row>
    <row r="51" spans="8:9" x14ac:dyDescent="0.2">
      <c r="H51" s="170"/>
      <c r="I51" s="170"/>
    </row>
  </sheetData>
  <sheetProtection selectLockedCells="1"/>
  <mergeCells count="42">
    <mergeCell ref="B35:C35"/>
    <mergeCell ref="A29:B29"/>
    <mergeCell ref="C29:D29"/>
    <mergeCell ref="A30:B30"/>
    <mergeCell ref="C30:D30"/>
    <mergeCell ref="A17:G17"/>
    <mergeCell ref="A18:E18"/>
    <mergeCell ref="F18:G18"/>
    <mergeCell ref="A19:E19"/>
    <mergeCell ref="F19:G19"/>
    <mergeCell ref="B2:G2"/>
    <mergeCell ref="B3:G3"/>
    <mergeCell ref="I3:N3"/>
    <mergeCell ref="B4:G5"/>
    <mergeCell ref="B6:G6"/>
    <mergeCell ref="A7:G7"/>
    <mergeCell ref="A11:G11"/>
    <mergeCell ref="A12:D12"/>
    <mergeCell ref="F12:G12"/>
    <mergeCell ref="A13:D13"/>
    <mergeCell ref="F13:G13"/>
    <mergeCell ref="A14:G14"/>
    <mergeCell ref="A15:E15"/>
    <mergeCell ref="F15:G15"/>
    <mergeCell ref="A16:E16"/>
    <mergeCell ref="F16:G16"/>
    <mergeCell ref="H51:I51"/>
    <mergeCell ref="A23:G23"/>
    <mergeCell ref="A20:G20"/>
    <mergeCell ref="A21:E21"/>
    <mergeCell ref="F21:G21"/>
    <mergeCell ref="A22:E22"/>
    <mergeCell ref="F22:G22"/>
    <mergeCell ref="A24:E24"/>
    <mergeCell ref="F24:G24"/>
    <mergeCell ref="C27:D27"/>
    <mergeCell ref="E27:F27"/>
    <mergeCell ref="A28:B28"/>
    <mergeCell ref="C28:D28"/>
    <mergeCell ref="B32:C32"/>
    <mergeCell ref="B33:C33"/>
    <mergeCell ref="B34:C34"/>
  </mergeCells>
  <pageMargins left="0.62992125984251968" right="0.23622047244094491" top="0.59055118110236227" bottom="0.43307086614173229" header="0.31496062992125984" footer="0.31496062992125984"/>
  <pageSetup scale="85" orientation="landscape" r:id="rId1"/>
  <colBreaks count="1" manualBreakCount="1">
    <brk id="7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EXPERIENCIA</vt:lpstr>
      <vt:lpstr>CAP TECNICA</vt:lpstr>
      <vt:lpstr>CONT EN EJEC</vt:lpstr>
      <vt:lpstr>consolidado</vt:lpstr>
      <vt:lpstr>'CAP TECNICA'!Área_de_impresión</vt:lpstr>
      <vt:lpstr>consolidado!Área_de_impresión</vt:lpstr>
      <vt:lpstr>'CONT EN EJEC'!Área_de_impresión</vt:lpstr>
      <vt:lpstr>EXPERIENCIA!Área_de_impresión</vt:lpstr>
      <vt:lpstr>EXPERIENCIA!Títulos_a_imprimir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GENESIS GONZALEZ TOVAR</cp:lastModifiedBy>
  <cp:revision/>
  <cp:lastPrinted>2023-05-19T01:52:28Z</cp:lastPrinted>
  <dcterms:created xsi:type="dcterms:W3CDTF">2016-03-14T23:23:59Z</dcterms:created>
  <dcterms:modified xsi:type="dcterms:W3CDTF">2025-07-02T23:37:39Z</dcterms:modified>
</cp:coreProperties>
</file>